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acpuk.sharepoint.com/sites/ResearchGroup/Shared Documents/CYPF/Pre-post outcomes tool/"/>
    </mc:Choice>
  </mc:AlternateContent>
  <xr:revisionPtr revIDLastSave="263" documentId="8_{9072A081-0209-4A1B-89E3-9A91B49D8A31}" xr6:coauthVersionLast="47" xr6:coauthVersionMax="47" xr10:uidLastSave="{762F2E27-1D4A-4969-8456-017898B4EEDA}"/>
  <bookViews>
    <workbookView xWindow="-25320" yWindow="270" windowWidth="25440" windowHeight="15270" activeTab="4" xr2:uid="{00000000-000D-0000-FFFF-FFFF00000000}"/>
  </bookViews>
  <sheets>
    <sheet name="PHQ9" sheetId="1" r:id="rId1"/>
    <sheet name="GAD7" sheetId="4" r:id="rId2"/>
    <sheet name="CORE-10" sheetId="6" r:id="rId3"/>
    <sheet name="YP-CORE" sheetId="8" r:id="rId4"/>
    <sheet name="SDQ" sheetId="9" r:id="rId5"/>
    <sheet name="CORS" sheetId="11" r:id="rId6"/>
    <sheet name="SDQ_Math" sheetId="10" state="hidden" r:id="rId7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25" i="9" l="1"/>
  <c r="N8" i="11"/>
  <c r="O8" i="11" s="1" a="1"/>
  <c r="O8" i="11" s="1"/>
  <c r="N61" i="11"/>
  <c r="O61" i="11" s="1" a="1"/>
  <c r="O61" i="11" s="1"/>
  <c r="N125" i="11"/>
  <c r="O125" i="11" s="1" a="1"/>
  <c r="O125" i="11" s="1"/>
  <c r="N189" i="11"/>
  <c r="O189" i="11" s="1" a="1"/>
  <c r="O189" i="11" s="1"/>
  <c r="N253" i="11"/>
  <c r="O253" i="11" s="1" a="1"/>
  <c r="O253" i="11" s="1"/>
  <c r="R11" i="11"/>
  <c r="R10" i="11"/>
  <c r="R9" i="11"/>
  <c r="R8" i="11"/>
  <c r="R5" i="11"/>
  <c r="R4" i="11"/>
  <c r="R3" i="11"/>
  <c r="M4" i="11"/>
  <c r="M5" i="11"/>
  <c r="M6" i="11"/>
  <c r="M7" i="11"/>
  <c r="M9" i="11"/>
  <c r="M10" i="11"/>
  <c r="M11" i="11"/>
  <c r="M12" i="11"/>
  <c r="M13" i="11"/>
  <c r="M14" i="11"/>
  <c r="M15" i="11"/>
  <c r="M16" i="11"/>
  <c r="M17" i="11"/>
  <c r="M18" i="11"/>
  <c r="M19" i="11"/>
  <c r="M20" i="11"/>
  <c r="M21" i="11"/>
  <c r="M22" i="11"/>
  <c r="M23" i="11"/>
  <c r="M24" i="11"/>
  <c r="M25" i="11"/>
  <c r="M26" i="11"/>
  <c r="M27" i="11"/>
  <c r="M28" i="11"/>
  <c r="M29" i="11"/>
  <c r="M30" i="11"/>
  <c r="M31" i="11"/>
  <c r="M32" i="11"/>
  <c r="M33" i="11"/>
  <c r="M34" i="11"/>
  <c r="M35" i="11"/>
  <c r="M36" i="11"/>
  <c r="M37" i="11"/>
  <c r="M38" i="11"/>
  <c r="M39" i="11"/>
  <c r="M40" i="11"/>
  <c r="M41" i="11"/>
  <c r="M42" i="11"/>
  <c r="M43" i="11"/>
  <c r="M44" i="11"/>
  <c r="M45" i="11"/>
  <c r="M46" i="11"/>
  <c r="M47" i="11"/>
  <c r="M48" i="11"/>
  <c r="M49" i="11"/>
  <c r="M50" i="11"/>
  <c r="M51" i="11"/>
  <c r="M52" i="11"/>
  <c r="M53" i="11"/>
  <c r="M54" i="11"/>
  <c r="M55" i="11"/>
  <c r="M56" i="11"/>
  <c r="M57" i="11"/>
  <c r="M58" i="11"/>
  <c r="M59" i="11"/>
  <c r="M60" i="11"/>
  <c r="M61" i="11"/>
  <c r="M62" i="11"/>
  <c r="M63" i="11"/>
  <c r="M64" i="11"/>
  <c r="M65" i="11"/>
  <c r="M66" i="11"/>
  <c r="M67" i="11"/>
  <c r="M68" i="11"/>
  <c r="M69" i="11"/>
  <c r="M70" i="11"/>
  <c r="M71" i="11"/>
  <c r="M72" i="11"/>
  <c r="M73" i="11"/>
  <c r="M74" i="11"/>
  <c r="M75" i="11"/>
  <c r="M76" i="11"/>
  <c r="M77" i="11"/>
  <c r="M78" i="11"/>
  <c r="M79" i="11"/>
  <c r="M80" i="11"/>
  <c r="M81" i="11"/>
  <c r="M82" i="11"/>
  <c r="M83" i="11"/>
  <c r="M84" i="11"/>
  <c r="M85" i="11"/>
  <c r="M86" i="11"/>
  <c r="M87" i="11"/>
  <c r="M88" i="11"/>
  <c r="M89" i="11"/>
  <c r="M90" i="11"/>
  <c r="M91" i="11"/>
  <c r="M92" i="11"/>
  <c r="M93" i="11"/>
  <c r="M94" i="11"/>
  <c r="M95" i="11"/>
  <c r="M96" i="11"/>
  <c r="M97" i="11"/>
  <c r="M98" i="11"/>
  <c r="M99" i="11"/>
  <c r="M100" i="11"/>
  <c r="M101" i="11"/>
  <c r="M102" i="11"/>
  <c r="M103" i="11"/>
  <c r="M104" i="11"/>
  <c r="M105" i="11"/>
  <c r="M106" i="11"/>
  <c r="M107" i="11"/>
  <c r="M108" i="11"/>
  <c r="M109" i="11"/>
  <c r="M110" i="11"/>
  <c r="M111" i="11"/>
  <c r="M112" i="11"/>
  <c r="M113" i="11"/>
  <c r="M114" i="11"/>
  <c r="M115" i="11"/>
  <c r="M116" i="11"/>
  <c r="M117" i="11"/>
  <c r="M118" i="11"/>
  <c r="M119" i="11"/>
  <c r="M120" i="11"/>
  <c r="M121" i="11"/>
  <c r="M122" i="11"/>
  <c r="M123" i="11"/>
  <c r="M124" i="11"/>
  <c r="M125" i="11"/>
  <c r="M126" i="11"/>
  <c r="M127" i="11"/>
  <c r="M128" i="11"/>
  <c r="M129" i="11"/>
  <c r="M130" i="11"/>
  <c r="M131" i="11"/>
  <c r="M132" i="11"/>
  <c r="M133" i="11"/>
  <c r="M134" i="11"/>
  <c r="M135" i="11"/>
  <c r="M136" i="11"/>
  <c r="M137" i="11"/>
  <c r="M138" i="11"/>
  <c r="M139" i="11"/>
  <c r="M140" i="11"/>
  <c r="M141" i="11"/>
  <c r="M142" i="11"/>
  <c r="M143" i="11"/>
  <c r="M144" i="11"/>
  <c r="M145" i="11"/>
  <c r="M146" i="11"/>
  <c r="M147" i="11"/>
  <c r="M148" i="11"/>
  <c r="M149" i="11"/>
  <c r="M150" i="11"/>
  <c r="M151" i="11"/>
  <c r="M152" i="11"/>
  <c r="M153" i="11"/>
  <c r="M154" i="11"/>
  <c r="M155" i="11"/>
  <c r="M156" i="11"/>
  <c r="M157" i="11"/>
  <c r="M158" i="11"/>
  <c r="M159" i="11"/>
  <c r="M160" i="11"/>
  <c r="M161" i="11"/>
  <c r="M162" i="11"/>
  <c r="M163" i="11"/>
  <c r="M164" i="11"/>
  <c r="M165" i="11"/>
  <c r="M166" i="11"/>
  <c r="M167" i="11"/>
  <c r="M168" i="11"/>
  <c r="M169" i="11"/>
  <c r="M170" i="11"/>
  <c r="M171" i="11"/>
  <c r="M172" i="11"/>
  <c r="M173" i="11"/>
  <c r="M174" i="11"/>
  <c r="M175" i="11"/>
  <c r="M176" i="11"/>
  <c r="M177" i="11"/>
  <c r="M178" i="11"/>
  <c r="M179" i="11"/>
  <c r="M180" i="11"/>
  <c r="M181" i="11"/>
  <c r="M182" i="11"/>
  <c r="M183" i="11"/>
  <c r="M184" i="11"/>
  <c r="M185" i="11"/>
  <c r="M186" i="11"/>
  <c r="M187" i="11"/>
  <c r="M188" i="11"/>
  <c r="M189" i="11"/>
  <c r="M190" i="11"/>
  <c r="M191" i="11"/>
  <c r="M192" i="11"/>
  <c r="M193" i="11"/>
  <c r="M194" i="11"/>
  <c r="M195" i="11"/>
  <c r="M196" i="11"/>
  <c r="M197" i="11"/>
  <c r="M198" i="11"/>
  <c r="M199" i="11"/>
  <c r="M200" i="11"/>
  <c r="M201" i="11"/>
  <c r="M202" i="11"/>
  <c r="M203" i="11"/>
  <c r="M204" i="11"/>
  <c r="M205" i="11"/>
  <c r="M206" i="11"/>
  <c r="M207" i="11"/>
  <c r="M208" i="11"/>
  <c r="M209" i="11"/>
  <c r="M210" i="11"/>
  <c r="M211" i="11"/>
  <c r="M212" i="11"/>
  <c r="M213" i="11"/>
  <c r="M214" i="11"/>
  <c r="M215" i="11"/>
  <c r="M216" i="11"/>
  <c r="M217" i="11"/>
  <c r="M218" i="11"/>
  <c r="M219" i="11"/>
  <c r="M220" i="11"/>
  <c r="M221" i="11"/>
  <c r="M222" i="11"/>
  <c r="M223" i="11"/>
  <c r="M224" i="11"/>
  <c r="M225" i="11"/>
  <c r="M226" i="11"/>
  <c r="M227" i="11"/>
  <c r="M228" i="11"/>
  <c r="M229" i="11"/>
  <c r="M230" i="11"/>
  <c r="M231" i="11"/>
  <c r="M232" i="11"/>
  <c r="M233" i="11"/>
  <c r="M234" i="11"/>
  <c r="M235" i="11"/>
  <c r="M236" i="11"/>
  <c r="M237" i="11"/>
  <c r="M238" i="11"/>
  <c r="M239" i="11"/>
  <c r="M240" i="11"/>
  <c r="M241" i="11"/>
  <c r="M242" i="11"/>
  <c r="M243" i="11"/>
  <c r="M244" i="11"/>
  <c r="M245" i="11"/>
  <c r="M246" i="11"/>
  <c r="M247" i="11"/>
  <c r="M248" i="11"/>
  <c r="M249" i="11"/>
  <c r="M250" i="11"/>
  <c r="M251" i="11"/>
  <c r="M252" i="11"/>
  <c r="M253" i="11"/>
  <c r="M254" i="11"/>
  <c r="M255" i="11"/>
  <c r="M256" i="11"/>
  <c r="M257" i="11"/>
  <c r="M258" i="11"/>
  <c r="M259" i="11"/>
  <c r="M260" i="11"/>
  <c r="M261" i="11"/>
  <c r="M262" i="11"/>
  <c r="M263" i="11"/>
  <c r="M264" i="11"/>
  <c r="M265" i="11"/>
  <c r="M266" i="11"/>
  <c r="M267" i="11"/>
  <c r="M268" i="11"/>
  <c r="M269" i="11"/>
  <c r="M270" i="11"/>
  <c r="M271" i="11"/>
  <c r="M272" i="11"/>
  <c r="M273" i="11"/>
  <c r="M274" i="11"/>
  <c r="M275" i="11"/>
  <c r="M276" i="11"/>
  <c r="M277" i="11"/>
  <c r="M278" i="11"/>
  <c r="M279" i="11"/>
  <c r="M280" i="11"/>
  <c r="M281" i="11"/>
  <c r="M282" i="11"/>
  <c r="M283" i="11"/>
  <c r="M284" i="11"/>
  <c r="M285" i="11"/>
  <c r="M286" i="11"/>
  <c r="M287" i="11"/>
  <c r="M288" i="11"/>
  <c r="M289" i="11"/>
  <c r="M290" i="11"/>
  <c r="M291" i="11"/>
  <c r="M292" i="11"/>
  <c r="M293" i="11"/>
  <c r="M294" i="11"/>
  <c r="M295" i="11"/>
  <c r="M296" i="11"/>
  <c r="M297" i="11"/>
  <c r="M298" i="11"/>
  <c r="M299" i="11"/>
  <c r="M300" i="11"/>
  <c r="M301" i="11"/>
  <c r="M302" i="11"/>
  <c r="M303" i="11"/>
  <c r="M304" i="11"/>
  <c r="M305" i="11"/>
  <c r="M306" i="11"/>
  <c r="M307" i="11"/>
  <c r="M308" i="11"/>
  <c r="M309" i="11"/>
  <c r="M310" i="11"/>
  <c r="M311" i="11"/>
  <c r="M312" i="11"/>
  <c r="M313" i="11"/>
  <c r="M314" i="11"/>
  <c r="M315" i="11"/>
  <c r="M316" i="11"/>
  <c r="M317" i="11"/>
  <c r="M318" i="11"/>
  <c r="M319" i="11"/>
  <c r="M320" i="11"/>
  <c r="M321" i="11"/>
  <c r="M322" i="11"/>
  <c r="M323" i="11"/>
  <c r="M324" i="11"/>
  <c r="M325" i="11"/>
  <c r="M326" i="11"/>
  <c r="M327" i="11"/>
  <c r="M328" i="11"/>
  <c r="M329" i="11"/>
  <c r="M330" i="11"/>
  <c r="M331" i="11"/>
  <c r="M332" i="11"/>
  <c r="M333" i="11"/>
  <c r="M334" i="11"/>
  <c r="M335" i="11"/>
  <c r="M336" i="11"/>
  <c r="M337" i="11"/>
  <c r="M338" i="11"/>
  <c r="M339" i="11"/>
  <c r="M340" i="11"/>
  <c r="M341" i="11"/>
  <c r="M342" i="11"/>
  <c r="M343" i="11"/>
  <c r="M344" i="11"/>
  <c r="M345" i="11"/>
  <c r="M346" i="11"/>
  <c r="M347" i="11"/>
  <c r="M348" i="11"/>
  <c r="M349" i="11"/>
  <c r="M350" i="11"/>
  <c r="M351" i="11"/>
  <c r="M352" i="11"/>
  <c r="M353" i="11"/>
  <c r="M354" i="11"/>
  <c r="M355" i="11"/>
  <c r="M356" i="11"/>
  <c r="M357" i="11"/>
  <c r="M358" i="11"/>
  <c r="M359" i="11"/>
  <c r="M360" i="11"/>
  <c r="M361" i="11"/>
  <c r="M362" i="11"/>
  <c r="M363" i="11"/>
  <c r="M364" i="11"/>
  <c r="M365" i="11"/>
  <c r="M366" i="11"/>
  <c r="M367" i="11"/>
  <c r="M368" i="11"/>
  <c r="M369" i="11"/>
  <c r="M370" i="11"/>
  <c r="M371" i="11"/>
  <c r="M372" i="11"/>
  <c r="M373" i="11"/>
  <c r="M374" i="11"/>
  <c r="M375" i="11"/>
  <c r="M376" i="11"/>
  <c r="M377" i="11"/>
  <c r="M378" i="11"/>
  <c r="M379" i="11"/>
  <c r="M380" i="11"/>
  <c r="M381" i="11"/>
  <c r="M382" i="11"/>
  <c r="M383" i="11"/>
  <c r="M384" i="11"/>
  <c r="M385" i="11"/>
  <c r="M386" i="11"/>
  <c r="M387" i="11"/>
  <c r="M388" i="11"/>
  <c r="M389" i="11"/>
  <c r="M390" i="11"/>
  <c r="M391" i="11"/>
  <c r="M392" i="11"/>
  <c r="M393" i="11"/>
  <c r="M394" i="11"/>
  <c r="M395" i="11"/>
  <c r="M396" i="11"/>
  <c r="M397" i="11"/>
  <c r="M398" i="11"/>
  <c r="M399" i="11"/>
  <c r="M400" i="11"/>
  <c r="M401" i="11"/>
  <c r="M402" i="11"/>
  <c r="M403" i="11"/>
  <c r="M404" i="11"/>
  <c r="M405" i="11"/>
  <c r="M406" i="11"/>
  <c r="M407" i="11"/>
  <c r="M408" i="11"/>
  <c r="M409" i="11"/>
  <c r="M410" i="11"/>
  <c r="M411" i="11"/>
  <c r="M412" i="11"/>
  <c r="M413" i="11"/>
  <c r="M414" i="11"/>
  <c r="M415" i="11"/>
  <c r="M416" i="11"/>
  <c r="M417" i="11"/>
  <c r="M418" i="11"/>
  <c r="M419" i="11"/>
  <c r="M420" i="11"/>
  <c r="M421" i="11"/>
  <c r="M422" i="11"/>
  <c r="M423" i="11"/>
  <c r="M424" i="11"/>
  <c r="M425" i="11"/>
  <c r="M426" i="11"/>
  <c r="M427" i="11"/>
  <c r="M428" i="11"/>
  <c r="M429" i="11"/>
  <c r="M430" i="11"/>
  <c r="M431" i="11"/>
  <c r="M432" i="11"/>
  <c r="M433" i="11"/>
  <c r="M434" i="11"/>
  <c r="M435" i="11"/>
  <c r="M436" i="11"/>
  <c r="M437" i="11"/>
  <c r="M438" i="11"/>
  <c r="M439" i="11"/>
  <c r="M440" i="11"/>
  <c r="M441" i="11"/>
  <c r="M442" i="11"/>
  <c r="M443" i="11"/>
  <c r="M444" i="11"/>
  <c r="M445" i="11"/>
  <c r="M446" i="11"/>
  <c r="M447" i="11"/>
  <c r="M448" i="11"/>
  <c r="M449" i="11"/>
  <c r="M450" i="11"/>
  <c r="M451" i="11"/>
  <c r="M452" i="11"/>
  <c r="M453" i="11"/>
  <c r="M454" i="11"/>
  <c r="M455" i="11"/>
  <c r="M456" i="11"/>
  <c r="M457" i="11"/>
  <c r="M458" i="11"/>
  <c r="M459" i="11"/>
  <c r="M460" i="11"/>
  <c r="M461" i="11"/>
  <c r="M462" i="11"/>
  <c r="M463" i="11"/>
  <c r="M464" i="11"/>
  <c r="M465" i="11"/>
  <c r="M466" i="11"/>
  <c r="M467" i="11"/>
  <c r="M468" i="11"/>
  <c r="M469" i="11"/>
  <c r="M470" i="11"/>
  <c r="M471" i="11"/>
  <c r="M472" i="11"/>
  <c r="M473" i="11"/>
  <c r="M474" i="11"/>
  <c r="M475" i="11"/>
  <c r="M476" i="11"/>
  <c r="M477" i="11"/>
  <c r="M478" i="11"/>
  <c r="M479" i="11"/>
  <c r="M480" i="11"/>
  <c r="M481" i="11"/>
  <c r="M482" i="11"/>
  <c r="M483" i="11"/>
  <c r="M484" i="11"/>
  <c r="M485" i="11"/>
  <c r="M486" i="11"/>
  <c r="M487" i="11"/>
  <c r="M488" i="11"/>
  <c r="M489" i="11"/>
  <c r="M490" i="11"/>
  <c r="M491" i="11"/>
  <c r="M492" i="11"/>
  <c r="M493" i="11"/>
  <c r="M494" i="11"/>
  <c r="M495" i="11"/>
  <c r="M496" i="11"/>
  <c r="M497" i="11"/>
  <c r="M498" i="11"/>
  <c r="M499" i="11"/>
  <c r="M500" i="11"/>
  <c r="M501" i="11"/>
  <c r="M502" i="11"/>
  <c r="M503" i="11"/>
  <c r="M504" i="11"/>
  <c r="M505" i="11"/>
  <c r="M506" i="11"/>
  <c r="M507" i="11"/>
  <c r="M508" i="11"/>
  <c r="M509" i="11"/>
  <c r="M510" i="11"/>
  <c r="M511" i="11"/>
  <c r="M512" i="11"/>
  <c r="M513" i="11"/>
  <c r="M514" i="11"/>
  <c r="M515" i="11"/>
  <c r="M516" i="11"/>
  <c r="M517" i="11"/>
  <c r="M518" i="11"/>
  <c r="M519" i="11"/>
  <c r="M520" i="11"/>
  <c r="M521" i="11"/>
  <c r="M522" i="11"/>
  <c r="M523" i="11"/>
  <c r="M524" i="11"/>
  <c r="M525" i="11"/>
  <c r="M526" i="11"/>
  <c r="M527" i="11"/>
  <c r="M528" i="11"/>
  <c r="M529" i="11"/>
  <c r="M530" i="11"/>
  <c r="M531" i="11"/>
  <c r="M532" i="11"/>
  <c r="M533" i="11"/>
  <c r="M534" i="11"/>
  <c r="M535" i="11"/>
  <c r="M536" i="11"/>
  <c r="M537" i="11"/>
  <c r="M538" i="11"/>
  <c r="M539" i="11"/>
  <c r="M540" i="11"/>
  <c r="M541" i="11"/>
  <c r="M542" i="11"/>
  <c r="M543" i="11"/>
  <c r="M544" i="11"/>
  <c r="M545" i="11"/>
  <c r="M546" i="11"/>
  <c r="M547" i="11"/>
  <c r="M548" i="11"/>
  <c r="M549" i="11"/>
  <c r="M550" i="11"/>
  <c r="M551" i="11"/>
  <c r="M552" i="11"/>
  <c r="M553" i="11"/>
  <c r="M554" i="11"/>
  <c r="M555" i="11"/>
  <c r="M556" i="11"/>
  <c r="M557" i="11"/>
  <c r="M558" i="11"/>
  <c r="M559" i="11"/>
  <c r="M560" i="11"/>
  <c r="M561" i="11"/>
  <c r="M562" i="11"/>
  <c r="M563" i="11"/>
  <c r="M564" i="11"/>
  <c r="M565" i="11"/>
  <c r="M566" i="11"/>
  <c r="M567" i="11"/>
  <c r="M568" i="11"/>
  <c r="M569" i="11"/>
  <c r="M570" i="11"/>
  <c r="M571" i="11"/>
  <c r="M572" i="11"/>
  <c r="M573" i="11"/>
  <c r="M574" i="11"/>
  <c r="M575" i="11"/>
  <c r="M576" i="11"/>
  <c r="M577" i="11"/>
  <c r="M578" i="11"/>
  <c r="M579" i="11"/>
  <c r="M580" i="11"/>
  <c r="M581" i="11"/>
  <c r="M582" i="11"/>
  <c r="M583" i="11"/>
  <c r="M584" i="11"/>
  <c r="M585" i="11"/>
  <c r="M586" i="11"/>
  <c r="M587" i="11"/>
  <c r="M588" i="11"/>
  <c r="M589" i="11"/>
  <c r="M590" i="11"/>
  <c r="M591" i="11"/>
  <c r="M592" i="11"/>
  <c r="M593" i="11"/>
  <c r="M594" i="11"/>
  <c r="M595" i="11"/>
  <c r="M596" i="11"/>
  <c r="M597" i="11"/>
  <c r="M598" i="11"/>
  <c r="M599" i="11"/>
  <c r="M600" i="11"/>
  <c r="M601" i="11"/>
  <c r="M602" i="11"/>
  <c r="M603" i="11"/>
  <c r="M604" i="11"/>
  <c r="M605" i="11"/>
  <c r="M606" i="11"/>
  <c r="M607" i="11"/>
  <c r="M608" i="11"/>
  <c r="M609" i="11"/>
  <c r="M610" i="11"/>
  <c r="M611" i="11"/>
  <c r="M612" i="11"/>
  <c r="M613" i="11"/>
  <c r="M614" i="11"/>
  <c r="M615" i="11"/>
  <c r="M616" i="11"/>
  <c r="M617" i="11"/>
  <c r="M618" i="11"/>
  <c r="M619" i="11"/>
  <c r="M620" i="11"/>
  <c r="M621" i="11"/>
  <c r="M622" i="11"/>
  <c r="M623" i="11"/>
  <c r="M624" i="11"/>
  <c r="M625" i="11"/>
  <c r="M626" i="11"/>
  <c r="M627" i="11"/>
  <c r="M628" i="11"/>
  <c r="M629" i="11"/>
  <c r="M630" i="11"/>
  <c r="M631" i="11"/>
  <c r="M632" i="11"/>
  <c r="M633" i="11"/>
  <c r="M634" i="11"/>
  <c r="M635" i="11"/>
  <c r="M636" i="11"/>
  <c r="M3" i="11"/>
  <c r="H4" i="11"/>
  <c r="N4" i="11" s="1"/>
  <c r="O4" i="11" s="1" a="1"/>
  <c r="O4" i="11" s="1"/>
  <c r="H5" i="11"/>
  <c r="H6" i="11"/>
  <c r="N6" i="11" s="1"/>
  <c r="O6" i="11" s="1" a="1"/>
  <c r="O6" i="11" s="1"/>
  <c r="H9" i="11"/>
  <c r="N9" i="11" s="1"/>
  <c r="O9" i="11" s="1" a="1"/>
  <c r="O9" i="11" s="1"/>
  <c r="H10" i="11"/>
  <c r="N10" i="11" s="1"/>
  <c r="O10" i="11" s="1" a="1"/>
  <c r="O10" i="11" s="1"/>
  <c r="H11" i="11"/>
  <c r="N11" i="11" s="1"/>
  <c r="O11" i="11" s="1" a="1"/>
  <c r="O11" i="11" s="1"/>
  <c r="H12" i="11"/>
  <c r="N12" i="11" s="1"/>
  <c r="O12" i="11" s="1" a="1"/>
  <c r="O12" i="11" s="1"/>
  <c r="H13" i="11"/>
  <c r="N13" i="11" s="1"/>
  <c r="O13" i="11" s="1" a="1"/>
  <c r="O13" i="11" s="1"/>
  <c r="H14" i="11"/>
  <c r="N14" i="11" s="1"/>
  <c r="O14" i="11" s="1" a="1"/>
  <c r="O14" i="11" s="1"/>
  <c r="H15" i="11"/>
  <c r="N15" i="11" s="1"/>
  <c r="O15" i="11" s="1" a="1"/>
  <c r="O15" i="11" s="1"/>
  <c r="H16" i="11"/>
  <c r="N16" i="11" s="1"/>
  <c r="O16" i="11" s="1" a="1"/>
  <c r="O16" i="11" s="1"/>
  <c r="H17" i="11"/>
  <c r="N17" i="11" s="1"/>
  <c r="O17" i="11" s="1" a="1"/>
  <c r="O17" i="11" s="1"/>
  <c r="H18" i="11"/>
  <c r="N18" i="11" s="1"/>
  <c r="O18" i="11" s="1" a="1"/>
  <c r="O18" i="11" s="1"/>
  <c r="H19" i="11"/>
  <c r="N19" i="11" s="1"/>
  <c r="O19" i="11" s="1" a="1"/>
  <c r="O19" i="11" s="1"/>
  <c r="H20" i="11"/>
  <c r="N20" i="11" s="1"/>
  <c r="O20" i="11" s="1" a="1"/>
  <c r="O20" i="11" s="1"/>
  <c r="H21" i="11"/>
  <c r="N21" i="11" s="1"/>
  <c r="O21" i="11" s="1" a="1"/>
  <c r="O21" i="11" s="1"/>
  <c r="H22" i="11"/>
  <c r="N22" i="11" s="1"/>
  <c r="O22" i="11" s="1" a="1"/>
  <c r="O22" i="11" s="1"/>
  <c r="H23" i="11"/>
  <c r="N23" i="11" s="1"/>
  <c r="O23" i="11" s="1" a="1"/>
  <c r="O23" i="11" s="1"/>
  <c r="H24" i="11"/>
  <c r="N24" i="11" s="1"/>
  <c r="O24" i="11" s="1" a="1"/>
  <c r="O24" i="11" s="1"/>
  <c r="H25" i="11"/>
  <c r="N25" i="11" s="1"/>
  <c r="O25" i="11" s="1" a="1"/>
  <c r="O25" i="11" s="1"/>
  <c r="H26" i="11"/>
  <c r="N26" i="11" s="1"/>
  <c r="O26" i="11" s="1" a="1"/>
  <c r="O26" i="11" s="1"/>
  <c r="H27" i="11"/>
  <c r="N27" i="11" s="1"/>
  <c r="O27" i="11" s="1" a="1"/>
  <c r="O27" i="11" s="1"/>
  <c r="H28" i="11"/>
  <c r="N28" i="11" s="1"/>
  <c r="O28" i="11" s="1" a="1"/>
  <c r="O28" i="11" s="1"/>
  <c r="H29" i="11"/>
  <c r="N29" i="11" s="1"/>
  <c r="O29" i="11" s="1" a="1"/>
  <c r="O29" i="11" s="1"/>
  <c r="H30" i="11"/>
  <c r="N30" i="11" s="1"/>
  <c r="O30" i="11" s="1" a="1"/>
  <c r="O30" i="11" s="1"/>
  <c r="H31" i="11"/>
  <c r="N31" i="11" s="1"/>
  <c r="O31" i="11" s="1" a="1"/>
  <c r="O31" i="11" s="1"/>
  <c r="H32" i="11"/>
  <c r="N32" i="11" s="1"/>
  <c r="O32" i="11" s="1" a="1"/>
  <c r="O32" i="11" s="1"/>
  <c r="H33" i="11"/>
  <c r="N33" i="11" s="1"/>
  <c r="O33" i="11" s="1" a="1"/>
  <c r="O33" i="11" s="1"/>
  <c r="H34" i="11"/>
  <c r="N34" i="11" s="1"/>
  <c r="O34" i="11" s="1" a="1"/>
  <c r="O34" i="11" s="1"/>
  <c r="H35" i="11"/>
  <c r="N35" i="11" s="1"/>
  <c r="O35" i="11" s="1" a="1"/>
  <c r="O35" i="11" s="1"/>
  <c r="H36" i="11"/>
  <c r="N36" i="11" s="1"/>
  <c r="O36" i="11" s="1" a="1"/>
  <c r="O36" i="11" s="1"/>
  <c r="H37" i="11"/>
  <c r="N37" i="11" s="1"/>
  <c r="O37" i="11" s="1" a="1"/>
  <c r="O37" i="11" s="1"/>
  <c r="H38" i="11"/>
  <c r="N38" i="11" s="1"/>
  <c r="O38" i="11" s="1" a="1"/>
  <c r="O38" i="11" s="1"/>
  <c r="H39" i="11"/>
  <c r="N39" i="11" s="1"/>
  <c r="O39" i="11" s="1" a="1"/>
  <c r="O39" i="11" s="1"/>
  <c r="H40" i="11"/>
  <c r="N40" i="11" s="1"/>
  <c r="O40" i="11" s="1" a="1"/>
  <c r="O40" i="11" s="1"/>
  <c r="H41" i="11"/>
  <c r="N41" i="11" s="1"/>
  <c r="O41" i="11" s="1" a="1"/>
  <c r="O41" i="11" s="1"/>
  <c r="H42" i="11"/>
  <c r="N42" i="11" s="1"/>
  <c r="O42" i="11" s="1" a="1"/>
  <c r="O42" i="11" s="1"/>
  <c r="H43" i="11"/>
  <c r="N43" i="11" s="1"/>
  <c r="O43" i="11" s="1" a="1"/>
  <c r="O43" i="11" s="1"/>
  <c r="H44" i="11"/>
  <c r="N44" i="11" s="1"/>
  <c r="O44" i="11" s="1" a="1"/>
  <c r="O44" i="11" s="1"/>
  <c r="H45" i="11"/>
  <c r="N45" i="11" s="1"/>
  <c r="O45" i="11" s="1" a="1"/>
  <c r="O45" i="11" s="1"/>
  <c r="H46" i="11"/>
  <c r="N46" i="11" s="1"/>
  <c r="O46" i="11" s="1" a="1"/>
  <c r="O46" i="11" s="1"/>
  <c r="H47" i="11"/>
  <c r="N47" i="11" s="1"/>
  <c r="O47" i="11" s="1" a="1"/>
  <c r="O47" i="11" s="1"/>
  <c r="H48" i="11"/>
  <c r="N48" i="11" s="1"/>
  <c r="O48" i="11" s="1" a="1"/>
  <c r="O48" i="11" s="1"/>
  <c r="H49" i="11"/>
  <c r="N49" i="11" s="1"/>
  <c r="O49" i="11" s="1" a="1"/>
  <c r="O49" i="11" s="1"/>
  <c r="H50" i="11"/>
  <c r="N50" i="11" s="1"/>
  <c r="O50" i="11" s="1" a="1"/>
  <c r="O50" i="11" s="1"/>
  <c r="H51" i="11"/>
  <c r="N51" i="11" s="1"/>
  <c r="O51" i="11" s="1" a="1"/>
  <c r="O51" i="11" s="1"/>
  <c r="H52" i="11"/>
  <c r="N52" i="11" s="1"/>
  <c r="O52" i="11" s="1" a="1"/>
  <c r="O52" i="11" s="1"/>
  <c r="H53" i="11"/>
  <c r="N53" i="11" s="1"/>
  <c r="O53" i="11" s="1" a="1"/>
  <c r="O53" i="11" s="1"/>
  <c r="H54" i="11"/>
  <c r="N54" i="11" s="1"/>
  <c r="O54" i="11" s="1" a="1"/>
  <c r="O54" i="11" s="1"/>
  <c r="H55" i="11"/>
  <c r="N55" i="11" s="1"/>
  <c r="O55" i="11" s="1" a="1"/>
  <c r="O55" i="11" s="1"/>
  <c r="H56" i="11"/>
  <c r="N56" i="11" s="1"/>
  <c r="O56" i="11" s="1" a="1"/>
  <c r="O56" i="11" s="1"/>
  <c r="H57" i="11"/>
  <c r="N57" i="11" s="1"/>
  <c r="O57" i="11" s="1" a="1"/>
  <c r="O57" i="11" s="1"/>
  <c r="H58" i="11"/>
  <c r="N58" i="11" s="1"/>
  <c r="O58" i="11" s="1" a="1"/>
  <c r="O58" i="11" s="1"/>
  <c r="H59" i="11"/>
  <c r="N59" i="11" s="1"/>
  <c r="O59" i="11" s="1" a="1"/>
  <c r="O59" i="11" s="1"/>
  <c r="H60" i="11"/>
  <c r="N60" i="11" s="1"/>
  <c r="O60" i="11" s="1" a="1"/>
  <c r="O60" i="11" s="1"/>
  <c r="H61" i="11"/>
  <c r="H62" i="11"/>
  <c r="N62" i="11" s="1"/>
  <c r="O62" i="11" s="1" a="1"/>
  <c r="O62" i="11" s="1"/>
  <c r="H63" i="11"/>
  <c r="N63" i="11" s="1"/>
  <c r="O63" i="11" s="1" a="1"/>
  <c r="O63" i="11" s="1"/>
  <c r="H64" i="11"/>
  <c r="N64" i="11" s="1"/>
  <c r="O64" i="11" s="1" a="1"/>
  <c r="O64" i="11" s="1"/>
  <c r="H65" i="11"/>
  <c r="N65" i="11" s="1"/>
  <c r="O65" i="11" s="1" a="1"/>
  <c r="O65" i="11" s="1"/>
  <c r="H66" i="11"/>
  <c r="N66" i="11" s="1"/>
  <c r="O66" i="11" s="1" a="1"/>
  <c r="O66" i="11" s="1"/>
  <c r="H67" i="11"/>
  <c r="N67" i="11" s="1"/>
  <c r="O67" i="11" s="1" a="1"/>
  <c r="O67" i="11" s="1"/>
  <c r="H68" i="11"/>
  <c r="N68" i="11" s="1"/>
  <c r="O68" i="11" s="1" a="1"/>
  <c r="O68" i="11" s="1"/>
  <c r="H69" i="11"/>
  <c r="N69" i="11" s="1"/>
  <c r="O69" i="11" s="1" a="1"/>
  <c r="O69" i="11" s="1"/>
  <c r="H70" i="11"/>
  <c r="N70" i="11" s="1"/>
  <c r="O70" i="11" s="1" a="1"/>
  <c r="O70" i="11" s="1"/>
  <c r="H71" i="11"/>
  <c r="N71" i="11" s="1"/>
  <c r="O71" i="11" s="1" a="1"/>
  <c r="O71" i="11" s="1"/>
  <c r="H72" i="11"/>
  <c r="N72" i="11" s="1"/>
  <c r="O72" i="11" s="1" a="1"/>
  <c r="O72" i="11" s="1"/>
  <c r="H73" i="11"/>
  <c r="N73" i="11" s="1"/>
  <c r="O73" i="11" s="1" a="1"/>
  <c r="O73" i="11" s="1"/>
  <c r="H74" i="11"/>
  <c r="N74" i="11" s="1"/>
  <c r="O74" i="11" s="1" a="1"/>
  <c r="O74" i="11" s="1"/>
  <c r="H75" i="11"/>
  <c r="N75" i="11" s="1"/>
  <c r="O75" i="11" s="1" a="1"/>
  <c r="O75" i="11" s="1"/>
  <c r="H76" i="11"/>
  <c r="N76" i="11" s="1"/>
  <c r="O76" i="11" s="1" a="1"/>
  <c r="O76" i="11" s="1"/>
  <c r="H77" i="11"/>
  <c r="N77" i="11" s="1"/>
  <c r="O77" i="11" s="1" a="1"/>
  <c r="O77" i="11" s="1"/>
  <c r="H78" i="11"/>
  <c r="N78" i="11" s="1"/>
  <c r="O78" i="11" s="1" a="1"/>
  <c r="O78" i="11" s="1"/>
  <c r="H79" i="11"/>
  <c r="N79" i="11" s="1"/>
  <c r="O79" i="11" s="1" a="1"/>
  <c r="O79" i="11" s="1"/>
  <c r="H80" i="11"/>
  <c r="N80" i="11" s="1"/>
  <c r="O80" i="11" s="1" a="1"/>
  <c r="O80" i="11" s="1"/>
  <c r="H81" i="11"/>
  <c r="N81" i="11" s="1"/>
  <c r="O81" i="11" s="1" a="1"/>
  <c r="O81" i="11" s="1"/>
  <c r="H82" i="11"/>
  <c r="N82" i="11" s="1"/>
  <c r="O82" i="11" s="1" a="1"/>
  <c r="O82" i="11" s="1"/>
  <c r="H83" i="11"/>
  <c r="N83" i="11" s="1"/>
  <c r="O83" i="11" s="1" a="1"/>
  <c r="O83" i="11" s="1"/>
  <c r="H84" i="11"/>
  <c r="N84" i="11" s="1"/>
  <c r="O84" i="11" s="1" a="1"/>
  <c r="O84" i="11" s="1"/>
  <c r="H85" i="11"/>
  <c r="N85" i="11" s="1"/>
  <c r="O85" i="11" s="1" a="1"/>
  <c r="O85" i="11" s="1"/>
  <c r="H86" i="11"/>
  <c r="N86" i="11" s="1"/>
  <c r="O86" i="11" s="1" a="1"/>
  <c r="O86" i="11" s="1"/>
  <c r="H87" i="11"/>
  <c r="N87" i="11" s="1"/>
  <c r="O87" i="11" s="1" a="1"/>
  <c r="O87" i="11" s="1"/>
  <c r="H88" i="11"/>
  <c r="N88" i="11" s="1"/>
  <c r="O88" i="11" s="1" a="1"/>
  <c r="O88" i="11" s="1"/>
  <c r="H89" i="11"/>
  <c r="N89" i="11" s="1"/>
  <c r="O89" i="11" s="1" a="1"/>
  <c r="O89" i="11" s="1"/>
  <c r="H90" i="11"/>
  <c r="N90" i="11" s="1"/>
  <c r="O90" i="11" s="1" a="1"/>
  <c r="O90" i="11" s="1"/>
  <c r="H91" i="11"/>
  <c r="N91" i="11" s="1"/>
  <c r="O91" i="11" s="1" a="1"/>
  <c r="O91" i="11" s="1"/>
  <c r="H92" i="11"/>
  <c r="N92" i="11" s="1"/>
  <c r="O92" i="11" s="1" a="1"/>
  <c r="O92" i="11" s="1"/>
  <c r="H93" i="11"/>
  <c r="N93" i="11" s="1"/>
  <c r="O93" i="11" s="1" a="1"/>
  <c r="O93" i="11" s="1"/>
  <c r="H94" i="11"/>
  <c r="N94" i="11" s="1"/>
  <c r="O94" i="11" s="1" a="1"/>
  <c r="O94" i="11" s="1"/>
  <c r="H95" i="11"/>
  <c r="N95" i="11" s="1"/>
  <c r="O95" i="11" s="1" a="1"/>
  <c r="O95" i="11" s="1"/>
  <c r="H96" i="11"/>
  <c r="N96" i="11" s="1"/>
  <c r="O96" i="11" s="1" a="1"/>
  <c r="O96" i="11" s="1"/>
  <c r="H97" i="11"/>
  <c r="N97" i="11" s="1"/>
  <c r="O97" i="11" s="1" a="1"/>
  <c r="O97" i="11" s="1"/>
  <c r="H98" i="11"/>
  <c r="N98" i="11" s="1"/>
  <c r="O98" i="11" s="1" a="1"/>
  <c r="O98" i="11" s="1"/>
  <c r="H99" i="11"/>
  <c r="N99" i="11" s="1"/>
  <c r="O99" i="11" s="1" a="1"/>
  <c r="O99" i="11" s="1"/>
  <c r="H100" i="11"/>
  <c r="N100" i="11" s="1"/>
  <c r="O100" i="11" s="1" a="1"/>
  <c r="O100" i="11" s="1"/>
  <c r="H101" i="11"/>
  <c r="N101" i="11" s="1"/>
  <c r="O101" i="11" s="1" a="1"/>
  <c r="O101" i="11" s="1"/>
  <c r="H102" i="11"/>
  <c r="N102" i="11" s="1"/>
  <c r="O102" i="11" s="1" a="1"/>
  <c r="O102" i="11" s="1"/>
  <c r="H103" i="11"/>
  <c r="N103" i="11" s="1"/>
  <c r="O103" i="11" s="1" a="1"/>
  <c r="O103" i="11" s="1"/>
  <c r="H104" i="11"/>
  <c r="N104" i="11" s="1"/>
  <c r="O104" i="11" s="1" a="1"/>
  <c r="O104" i="11" s="1"/>
  <c r="H105" i="11"/>
  <c r="N105" i="11" s="1"/>
  <c r="O105" i="11" s="1" a="1"/>
  <c r="O105" i="11" s="1"/>
  <c r="H106" i="11"/>
  <c r="N106" i="11" s="1"/>
  <c r="O106" i="11" s="1" a="1"/>
  <c r="O106" i="11" s="1"/>
  <c r="H107" i="11"/>
  <c r="N107" i="11" s="1"/>
  <c r="O107" i="11" s="1" a="1"/>
  <c r="O107" i="11" s="1"/>
  <c r="H108" i="11"/>
  <c r="N108" i="11" s="1"/>
  <c r="O108" i="11" s="1" a="1"/>
  <c r="O108" i="11" s="1"/>
  <c r="H109" i="11"/>
  <c r="N109" i="11" s="1"/>
  <c r="O109" i="11" s="1" a="1"/>
  <c r="O109" i="11" s="1"/>
  <c r="H110" i="11"/>
  <c r="N110" i="11" s="1"/>
  <c r="O110" i="11" s="1" a="1"/>
  <c r="O110" i="11" s="1"/>
  <c r="H111" i="11"/>
  <c r="N111" i="11" s="1"/>
  <c r="O111" i="11" s="1" a="1"/>
  <c r="O111" i="11" s="1"/>
  <c r="H112" i="11"/>
  <c r="N112" i="11" s="1"/>
  <c r="O112" i="11" s="1" a="1"/>
  <c r="O112" i="11" s="1"/>
  <c r="H113" i="11"/>
  <c r="N113" i="11" s="1"/>
  <c r="O113" i="11" s="1" a="1"/>
  <c r="O113" i="11" s="1"/>
  <c r="H114" i="11"/>
  <c r="N114" i="11" s="1"/>
  <c r="O114" i="11" s="1" a="1"/>
  <c r="O114" i="11" s="1"/>
  <c r="H115" i="11"/>
  <c r="N115" i="11" s="1"/>
  <c r="O115" i="11" s="1" a="1"/>
  <c r="O115" i="11" s="1"/>
  <c r="H116" i="11"/>
  <c r="N116" i="11" s="1"/>
  <c r="O116" i="11" s="1" a="1"/>
  <c r="O116" i="11" s="1"/>
  <c r="H117" i="11"/>
  <c r="N117" i="11" s="1"/>
  <c r="O117" i="11" s="1" a="1"/>
  <c r="O117" i="11" s="1"/>
  <c r="H118" i="11"/>
  <c r="N118" i="11" s="1"/>
  <c r="O118" i="11" s="1" a="1"/>
  <c r="O118" i="11" s="1"/>
  <c r="H119" i="11"/>
  <c r="N119" i="11" s="1"/>
  <c r="O119" i="11" s="1" a="1"/>
  <c r="O119" i="11" s="1"/>
  <c r="H120" i="11"/>
  <c r="N120" i="11" s="1"/>
  <c r="O120" i="11" s="1" a="1"/>
  <c r="O120" i="11" s="1"/>
  <c r="H121" i="11"/>
  <c r="N121" i="11" s="1"/>
  <c r="O121" i="11" s="1" a="1"/>
  <c r="O121" i="11" s="1"/>
  <c r="H122" i="11"/>
  <c r="N122" i="11" s="1"/>
  <c r="O122" i="11" s="1" a="1"/>
  <c r="O122" i="11" s="1"/>
  <c r="H123" i="11"/>
  <c r="N123" i="11" s="1"/>
  <c r="O123" i="11" s="1" a="1"/>
  <c r="O123" i="11" s="1"/>
  <c r="H124" i="11"/>
  <c r="N124" i="11" s="1"/>
  <c r="O124" i="11" s="1" a="1"/>
  <c r="O124" i="11" s="1"/>
  <c r="H125" i="11"/>
  <c r="H126" i="11"/>
  <c r="N126" i="11" s="1"/>
  <c r="O126" i="11" s="1" a="1"/>
  <c r="O126" i="11" s="1"/>
  <c r="H127" i="11"/>
  <c r="N127" i="11" s="1"/>
  <c r="O127" i="11" s="1" a="1"/>
  <c r="O127" i="11" s="1"/>
  <c r="H128" i="11"/>
  <c r="N128" i="11" s="1"/>
  <c r="O128" i="11" s="1" a="1"/>
  <c r="O128" i="11" s="1"/>
  <c r="H129" i="11"/>
  <c r="N129" i="11" s="1"/>
  <c r="O129" i="11" s="1" a="1"/>
  <c r="O129" i="11" s="1"/>
  <c r="H130" i="11"/>
  <c r="N130" i="11" s="1"/>
  <c r="O130" i="11" s="1" a="1"/>
  <c r="O130" i="11" s="1"/>
  <c r="H131" i="11"/>
  <c r="N131" i="11" s="1"/>
  <c r="O131" i="11" s="1" a="1"/>
  <c r="O131" i="11" s="1"/>
  <c r="H132" i="11"/>
  <c r="N132" i="11" s="1"/>
  <c r="O132" i="11" s="1" a="1"/>
  <c r="O132" i="11" s="1"/>
  <c r="H133" i="11"/>
  <c r="N133" i="11" s="1"/>
  <c r="O133" i="11" s="1" a="1"/>
  <c r="O133" i="11" s="1"/>
  <c r="H134" i="11"/>
  <c r="N134" i="11" s="1"/>
  <c r="O134" i="11" s="1" a="1"/>
  <c r="O134" i="11" s="1"/>
  <c r="H135" i="11"/>
  <c r="N135" i="11" s="1"/>
  <c r="O135" i="11" s="1" a="1"/>
  <c r="O135" i="11" s="1"/>
  <c r="H136" i="11"/>
  <c r="N136" i="11" s="1"/>
  <c r="O136" i="11" s="1" a="1"/>
  <c r="O136" i="11" s="1"/>
  <c r="H137" i="11"/>
  <c r="N137" i="11" s="1"/>
  <c r="O137" i="11" s="1" a="1"/>
  <c r="O137" i="11" s="1"/>
  <c r="H138" i="11"/>
  <c r="N138" i="11" s="1"/>
  <c r="O138" i="11" s="1" a="1"/>
  <c r="O138" i="11" s="1"/>
  <c r="H139" i="11"/>
  <c r="N139" i="11" s="1"/>
  <c r="O139" i="11" s="1" a="1"/>
  <c r="O139" i="11" s="1"/>
  <c r="H140" i="11"/>
  <c r="N140" i="11" s="1"/>
  <c r="O140" i="11" s="1" a="1"/>
  <c r="O140" i="11" s="1"/>
  <c r="H141" i="11"/>
  <c r="N141" i="11" s="1"/>
  <c r="O141" i="11" s="1" a="1"/>
  <c r="O141" i="11" s="1"/>
  <c r="H142" i="11"/>
  <c r="N142" i="11" s="1"/>
  <c r="O142" i="11" s="1" a="1"/>
  <c r="O142" i="11" s="1"/>
  <c r="H143" i="11"/>
  <c r="N143" i="11" s="1"/>
  <c r="O143" i="11" s="1" a="1"/>
  <c r="O143" i="11" s="1"/>
  <c r="H144" i="11"/>
  <c r="N144" i="11" s="1"/>
  <c r="O144" i="11" s="1" a="1"/>
  <c r="O144" i="11" s="1"/>
  <c r="H145" i="11"/>
  <c r="N145" i="11" s="1"/>
  <c r="O145" i="11" s="1" a="1"/>
  <c r="O145" i="11" s="1"/>
  <c r="H146" i="11"/>
  <c r="N146" i="11" s="1"/>
  <c r="O146" i="11" s="1" a="1"/>
  <c r="O146" i="11" s="1"/>
  <c r="H147" i="11"/>
  <c r="N147" i="11" s="1"/>
  <c r="O147" i="11" s="1" a="1"/>
  <c r="O147" i="11" s="1"/>
  <c r="H148" i="11"/>
  <c r="N148" i="11" s="1"/>
  <c r="O148" i="11" s="1" a="1"/>
  <c r="O148" i="11" s="1"/>
  <c r="H149" i="11"/>
  <c r="N149" i="11" s="1"/>
  <c r="O149" i="11" s="1" a="1"/>
  <c r="O149" i="11" s="1"/>
  <c r="H150" i="11"/>
  <c r="N150" i="11" s="1"/>
  <c r="O150" i="11" s="1" a="1"/>
  <c r="O150" i="11" s="1"/>
  <c r="H151" i="11"/>
  <c r="N151" i="11" s="1"/>
  <c r="O151" i="11" s="1" a="1"/>
  <c r="O151" i="11" s="1"/>
  <c r="H152" i="11"/>
  <c r="N152" i="11" s="1"/>
  <c r="O152" i="11" s="1" a="1"/>
  <c r="O152" i="11" s="1"/>
  <c r="H153" i="11"/>
  <c r="N153" i="11" s="1"/>
  <c r="O153" i="11" s="1" a="1"/>
  <c r="O153" i="11" s="1"/>
  <c r="H154" i="11"/>
  <c r="N154" i="11" s="1"/>
  <c r="O154" i="11" s="1" a="1"/>
  <c r="O154" i="11" s="1"/>
  <c r="H155" i="11"/>
  <c r="N155" i="11" s="1"/>
  <c r="O155" i="11" s="1" a="1"/>
  <c r="O155" i="11" s="1"/>
  <c r="H156" i="11"/>
  <c r="N156" i="11" s="1"/>
  <c r="O156" i="11" s="1" a="1"/>
  <c r="O156" i="11" s="1"/>
  <c r="H157" i="11"/>
  <c r="N157" i="11" s="1"/>
  <c r="O157" i="11" s="1" a="1"/>
  <c r="O157" i="11" s="1"/>
  <c r="H158" i="11"/>
  <c r="N158" i="11" s="1"/>
  <c r="O158" i="11" s="1" a="1"/>
  <c r="O158" i="11" s="1"/>
  <c r="H159" i="11"/>
  <c r="N159" i="11" s="1"/>
  <c r="O159" i="11" s="1" a="1"/>
  <c r="O159" i="11" s="1"/>
  <c r="H160" i="11"/>
  <c r="N160" i="11" s="1"/>
  <c r="O160" i="11" s="1" a="1"/>
  <c r="O160" i="11" s="1"/>
  <c r="H161" i="11"/>
  <c r="N161" i="11" s="1"/>
  <c r="O161" i="11" s="1" a="1"/>
  <c r="O161" i="11" s="1"/>
  <c r="H162" i="11"/>
  <c r="N162" i="11" s="1"/>
  <c r="O162" i="11" s="1" a="1"/>
  <c r="O162" i="11" s="1"/>
  <c r="H163" i="11"/>
  <c r="N163" i="11" s="1"/>
  <c r="O163" i="11" s="1" a="1"/>
  <c r="O163" i="11" s="1"/>
  <c r="H164" i="11"/>
  <c r="N164" i="11" s="1"/>
  <c r="O164" i="11" s="1" a="1"/>
  <c r="O164" i="11" s="1"/>
  <c r="H165" i="11"/>
  <c r="N165" i="11" s="1"/>
  <c r="O165" i="11" s="1" a="1"/>
  <c r="O165" i="11" s="1"/>
  <c r="H166" i="11"/>
  <c r="N166" i="11" s="1"/>
  <c r="O166" i="11" s="1" a="1"/>
  <c r="O166" i="11" s="1"/>
  <c r="H167" i="11"/>
  <c r="N167" i="11" s="1"/>
  <c r="O167" i="11" s="1" a="1"/>
  <c r="O167" i="11" s="1"/>
  <c r="H168" i="11"/>
  <c r="N168" i="11" s="1"/>
  <c r="O168" i="11" s="1" a="1"/>
  <c r="O168" i="11" s="1"/>
  <c r="H169" i="11"/>
  <c r="N169" i="11" s="1"/>
  <c r="O169" i="11" s="1" a="1"/>
  <c r="O169" i="11" s="1"/>
  <c r="H170" i="11"/>
  <c r="N170" i="11" s="1"/>
  <c r="O170" i="11" s="1" a="1"/>
  <c r="O170" i="11" s="1"/>
  <c r="H171" i="11"/>
  <c r="N171" i="11" s="1"/>
  <c r="O171" i="11" s="1" a="1"/>
  <c r="O171" i="11" s="1"/>
  <c r="H172" i="11"/>
  <c r="N172" i="11" s="1"/>
  <c r="O172" i="11" s="1" a="1"/>
  <c r="O172" i="11" s="1"/>
  <c r="H173" i="11"/>
  <c r="N173" i="11" s="1"/>
  <c r="O173" i="11" s="1" a="1"/>
  <c r="O173" i="11" s="1"/>
  <c r="H174" i="11"/>
  <c r="N174" i="11" s="1"/>
  <c r="O174" i="11" s="1" a="1"/>
  <c r="O174" i="11" s="1"/>
  <c r="H175" i="11"/>
  <c r="N175" i="11" s="1"/>
  <c r="O175" i="11" s="1" a="1"/>
  <c r="O175" i="11" s="1"/>
  <c r="H176" i="11"/>
  <c r="N176" i="11" s="1"/>
  <c r="O176" i="11" s="1" a="1"/>
  <c r="O176" i="11" s="1"/>
  <c r="H177" i="11"/>
  <c r="N177" i="11" s="1"/>
  <c r="O177" i="11" s="1" a="1"/>
  <c r="O177" i="11" s="1"/>
  <c r="H178" i="11"/>
  <c r="N178" i="11" s="1"/>
  <c r="O178" i="11" s="1" a="1"/>
  <c r="O178" i="11" s="1"/>
  <c r="H179" i="11"/>
  <c r="N179" i="11" s="1"/>
  <c r="O179" i="11" s="1" a="1"/>
  <c r="O179" i="11" s="1"/>
  <c r="H180" i="11"/>
  <c r="N180" i="11" s="1"/>
  <c r="O180" i="11" s="1" a="1"/>
  <c r="O180" i="11" s="1"/>
  <c r="H181" i="11"/>
  <c r="N181" i="11" s="1"/>
  <c r="O181" i="11" s="1" a="1"/>
  <c r="O181" i="11" s="1"/>
  <c r="H182" i="11"/>
  <c r="N182" i="11" s="1"/>
  <c r="O182" i="11" s="1" a="1"/>
  <c r="O182" i="11" s="1"/>
  <c r="H183" i="11"/>
  <c r="N183" i="11" s="1"/>
  <c r="O183" i="11" s="1" a="1"/>
  <c r="O183" i="11" s="1"/>
  <c r="H184" i="11"/>
  <c r="N184" i="11" s="1"/>
  <c r="O184" i="11" s="1" a="1"/>
  <c r="O184" i="11" s="1"/>
  <c r="H185" i="11"/>
  <c r="N185" i="11" s="1"/>
  <c r="O185" i="11" s="1" a="1"/>
  <c r="O185" i="11" s="1"/>
  <c r="H186" i="11"/>
  <c r="N186" i="11" s="1"/>
  <c r="O186" i="11" s="1" a="1"/>
  <c r="O186" i="11" s="1"/>
  <c r="H187" i="11"/>
  <c r="N187" i="11" s="1"/>
  <c r="O187" i="11" s="1" a="1"/>
  <c r="O187" i="11" s="1"/>
  <c r="H188" i="11"/>
  <c r="N188" i="11" s="1"/>
  <c r="O188" i="11" s="1" a="1"/>
  <c r="O188" i="11" s="1"/>
  <c r="H189" i="11"/>
  <c r="H190" i="11"/>
  <c r="N190" i="11" s="1"/>
  <c r="O190" i="11" s="1" a="1"/>
  <c r="O190" i="11" s="1"/>
  <c r="H191" i="11"/>
  <c r="N191" i="11" s="1"/>
  <c r="O191" i="11" s="1" a="1"/>
  <c r="O191" i="11" s="1"/>
  <c r="H192" i="11"/>
  <c r="N192" i="11" s="1"/>
  <c r="O192" i="11" s="1" a="1"/>
  <c r="O192" i="11" s="1"/>
  <c r="H193" i="11"/>
  <c r="N193" i="11" s="1"/>
  <c r="O193" i="11" s="1" a="1"/>
  <c r="O193" i="11" s="1"/>
  <c r="H194" i="11"/>
  <c r="N194" i="11" s="1"/>
  <c r="O194" i="11" s="1" a="1"/>
  <c r="O194" i="11" s="1"/>
  <c r="H195" i="11"/>
  <c r="N195" i="11" s="1"/>
  <c r="O195" i="11" s="1" a="1"/>
  <c r="O195" i="11" s="1"/>
  <c r="H196" i="11"/>
  <c r="N196" i="11" s="1"/>
  <c r="O196" i="11" s="1" a="1"/>
  <c r="O196" i="11" s="1"/>
  <c r="H197" i="11"/>
  <c r="N197" i="11" s="1"/>
  <c r="O197" i="11" s="1" a="1"/>
  <c r="O197" i="11" s="1"/>
  <c r="H198" i="11"/>
  <c r="N198" i="11" s="1"/>
  <c r="O198" i="11" s="1" a="1"/>
  <c r="O198" i="11" s="1"/>
  <c r="H199" i="11"/>
  <c r="N199" i="11" s="1"/>
  <c r="O199" i="11" s="1" a="1"/>
  <c r="O199" i="11" s="1"/>
  <c r="H200" i="11"/>
  <c r="N200" i="11" s="1"/>
  <c r="O200" i="11" s="1" a="1"/>
  <c r="O200" i="11" s="1"/>
  <c r="H201" i="11"/>
  <c r="N201" i="11" s="1"/>
  <c r="O201" i="11" s="1" a="1"/>
  <c r="O201" i="11" s="1"/>
  <c r="H202" i="11"/>
  <c r="N202" i="11" s="1"/>
  <c r="O202" i="11" s="1" a="1"/>
  <c r="O202" i="11" s="1"/>
  <c r="H203" i="11"/>
  <c r="N203" i="11" s="1"/>
  <c r="O203" i="11" s="1" a="1"/>
  <c r="O203" i="11" s="1"/>
  <c r="H204" i="11"/>
  <c r="N204" i="11" s="1"/>
  <c r="O204" i="11" s="1" a="1"/>
  <c r="O204" i="11" s="1"/>
  <c r="H205" i="11"/>
  <c r="N205" i="11" s="1"/>
  <c r="O205" i="11" s="1" a="1"/>
  <c r="O205" i="11" s="1"/>
  <c r="H206" i="11"/>
  <c r="N206" i="11" s="1"/>
  <c r="O206" i="11" s="1" a="1"/>
  <c r="O206" i="11" s="1"/>
  <c r="H207" i="11"/>
  <c r="N207" i="11" s="1"/>
  <c r="O207" i="11" s="1" a="1"/>
  <c r="O207" i="11" s="1"/>
  <c r="H208" i="11"/>
  <c r="N208" i="11" s="1"/>
  <c r="O208" i="11" s="1" a="1"/>
  <c r="O208" i="11" s="1"/>
  <c r="H209" i="11"/>
  <c r="N209" i="11" s="1"/>
  <c r="O209" i="11" s="1" a="1"/>
  <c r="O209" i="11" s="1"/>
  <c r="H210" i="11"/>
  <c r="N210" i="11" s="1"/>
  <c r="O210" i="11" s="1" a="1"/>
  <c r="O210" i="11" s="1"/>
  <c r="H211" i="11"/>
  <c r="N211" i="11" s="1"/>
  <c r="O211" i="11" s="1" a="1"/>
  <c r="O211" i="11" s="1"/>
  <c r="H212" i="11"/>
  <c r="N212" i="11" s="1"/>
  <c r="O212" i="11" s="1" a="1"/>
  <c r="O212" i="11" s="1"/>
  <c r="H213" i="11"/>
  <c r="N213" i="11" s="1"/>
  <c r="O213" i="11" s="1" a="1"/>
  <c r="O213" i="11" s="1"/>
  <c r="H214" i="11"/>
  <c r="N214" i="11" s="1"/>
  <c r="O214" i="11" s="1" a="1"/>
  <c r="O214" i="11" s="1"/>
  <c r="H215" i="11"/>
  <c r="N215" i="11" s="1"/>
  <c r="O215" i="11" s="1" a="1"/>
  <c r="O215" i="11" s="1"/>
  <c r="H216" i="11"/>
  <c r="N216" i="11" s="1"/>
  <c r="O216" i="11" s="1" a="1"/>
  <c r="O216" i="11" s="1"/>
  <c r="H217" i="11"/>
  <c r="N217" i="11" s="1"/>
  <c r="O217" i="11" s="1" a="1"/>
  <c r="O217" i="11" s="1"/>
  <c r="H218" i="11"/>
  <c r="N218" i="11" s="1"/>
  <c r="O218" i="11" s="1" a="1"/>
  <c r="O218" i="11" s="1"/>
  <c r="H219" i="11"/>
  <c r="N219" i="11" s="1"/>
  <c r="O219" i="11" s="1" a="1"/>
  <c r="O219" i="11" s="1"/>
  <c r="H220" i="11"/>
  <c r="N220" i="11" s="1"/>
  <c r="O220" i="11" s="1" a="1"/>
  <c r="O220" i="11" s="1"/>
  <c r="H221" i="11"/>
  <c r="N221" i="11" s="1"/>
  <c r="O221" i="11" s="1" a="1"/>
  <c r="O221" i="11" s="1"/>
  <c r="H222" i="11"/>
  <c r="N222" i="11" s="1"/>
  <c r="O222" i="11" s="1" a="1"/>
  <c r="O222" i="11" s="1"/>
  <c r="H223" i="11"/>
  <c r="N223" i="11" s="1"/>
  <c r="O223" i="11" s="1" a="1"/>
  <c r="O223" i="11" s="1"/>
  <c r="H224" i="11"/>
  <c r="N224" i="11" s="1"/>
  <c r="O224" i="11" s="1" a="1"/>
  <c r="O224" i="11" s="1"/>
  <c r="H225" i="11"/>
  <c r="N225" i="11" s="1"/>
  <c r="O225" i="11" s="1" a="1"/>
  <c r="O225" i="11" s="1"/>
  <c r="H226" i="11"/>
  <c r="N226" i="11" s="1"/>
  <c r="O226" i="11" s="1" a="1"/>
  <c r="O226" i="11" s="1"/>
  <c r="H227" i="11"/>
  <c r="N227" i="11" s="1"/>
  <c r="O227" i="11" s="1" a="1"/>
  <c r="O227" i="11" s="1"/>
  <c r="H228" i="11"/>
  <c r="N228" i="11" s="1"/>
  <c r="O228" i="11" s="1" a="1"/>
  <c r="O228" i="11" s="1"/>
  <c r="H229" i="11"/>
  <c r="N229" i="11" s="1"/>
  <c r="O229" i="11" s="1" a="1"/>
  <c r="O229" i="11" s="1"/>
  <c r="H230" i="11"/>
  <c r="N230" i="11" s="1"/>
  <c r="O230" i="11" s="1" a="1"/>
  <c r="O230" i="11" s="1"/>
  <c r="H231" i="11"/>
  <c r="N231" i="11" s="1"/>
  <c r="O231" i="11" s="1" a="1"/>
  <c r="O231" i="11" s="1"/>
  <c r="H232" i="11"/>
  <c r="N232" i="11" s="1"/>
  <c r="O232" i="11" s="1" a="1"/>
  <c r="O232" i="11" s="1"/>
  <c r="H233" i="11"/>
  <c r="N233" i="11" s="1"/>
  <c r="O233" i="11" s="1" a="1"/>
  <c r="O233" i="11" s="1"/>
  <c r="H234" i="11"/>
  <c r="N234" i="11" s="1"/>
  <c r="O234" i="11" s="1" a="1"/>
  <c r="O234" i="11" s="1"/>
  <c r="H235" i="11"/>
  <c r="N235" i="11" s="1"/>
  <c r="O235" i="11" s="1" a="1"/>
  <c r="O235" i="11" s="1"/>
  <c r="H236" i="11"/>
  <c r="N236" i="11" s="1"/>
  <c r="O236" i="11" s="1" a="1"/>
  <c r="O236" i="11" s="1"/>
  <c r="H237" i="11"/>
  <c r="N237" i="11" s="1"/>
  <c r="O237" i="11" s="1" a="1"/>
  <c r="O237" i="11" s="1"/>
  <c r="H238" i="11"/>
  <c r="N238" i="11" s="1"/>
  <c r="O238" i="11" s="1" a="1"/>
  <c r="O238" i="11" s="1"/>
  <c r="H239" i="11"/>
  <c r="N239" i="11" s="1"/>
  <c r="O239" i="11" s="1" a="1"/>
  <c r="O239" i="11" s="1"/>
  <c r="H240" i="11"/>
  <c r="N240" i="11" s="1"/>
  <c r="O240" i="11" s="1" a="1"/>
  <c r="O240" i="11" s="1"/>
  <c r="H241" i="11"/>
  <c r="N241" i="11" s="1"/>
  <c r="O241" i="11" s="1" a="1"/>
  <c r="O241" i="11" s="1"/>
  <c r="H242" i="11"/>
  <c r="N242" i="11" s="1"/>
  <c r="O242" i="11" s="1" a="1"/>
  <c r="O242" i="11" s="1"/>
  <c r="H243" i="11"/>
  <c r="N243" i="11" s="1"/>
  <c r="O243" i="11" s="1" a="1"/>
  <c r="O243" i="11" s="1"/>
  <c r="H244" i="11"/>
  <c r="N244" i="11" s="1"/>
  <c r="O244" i="11" s="1" a="1"/>
  <c r="O244" i="11" s="1"/>
  <c r="H245" i="11"/>
  <c r="N245" i="11" s="1"/>
  <c r="O245" i="11" s="1" a="1"/>
  <c r="O245" i="11" s="1"/>
  <c r="H246" i="11"/>
  <c r="N246" i="11" s="1"/>
  <c r="O246" i="11" s="1" a="1"/>
  <c r="O246" i="11" s="1"/>
  <c r="H247" i="11"/>
  <c r="N247" i="11" s="1"/>
  <c r="O247" i="11" s="1" a="1"/>
  <c r="O247" i="11" s="1"/>
  <c r="H248" i="11"/>
  <c r="N248" i="11" s="1"/>
  <c r="O248" i="11" s="1" a="1"/>
  <c r="O248" i="11" s="1"/>
  <c r="H249" i="11"/>
  <c r="N249" i="11" s="1"/>
  <c r="O249" i="11" s="1" a="1"/>
  <c r="O249" i="11" s="1"/>
  <c r="H250" i="11"/>
  <c r="N250" i="11" s="1"/>
  <c r="O250" i="11" s="1" a="1"/>
  <c r="O250" i="11" s="1"/>
  <c r="H251" i="11"/>
  <c r="N251" i="11" s="1"/>
  <c r="O251" i="11" s="1" a="1"/>
  <c r="O251" i="11" s="1"/>
  <c r="H252" i="11"/>
  <c r="N252" i="11" s="1"/>
  <c r="O252" i="11" s="1" a="1"/>
  <c r="O252" i="11" s="1"/>
  <c r="H253" i="11"/>
  <c r="H254" i="11"/>
  <c r="N254" i="11" s="1"/>
  <c r="O254" i="11" s="1" a="1"/>
  <c r="O254" i="11" s="1"/>
  <c r="H255" i="11"/>
  <c r="N255" i="11" s="1"/>
  <c r="O255" i="11" s="1" a="1"/>
  <c r="O255" i="11" s="1"/>
  <c r="H256" i="11"/>
  <c r="N256" i="11" s="1"/>
  <c r="O256" i="11" s="1" a="1"/>
  <c r="O256" i="11" s="1"/>
  <c r="H257" i="11"/>
  <c r="N257" i="11" s="1"/>
  <c r="O257" i="11" s="1" a="1"/>
  <c r="O257" i="11" s="1"/>
  <c r="H258" i="11"/>
  <c r="N258" i="11" s="1"/>
  <c r="O258" i="11" s="1" a="1"/>
  <c r="O258" i="11" s="1"/>
  <c r="H259" i="11"/>
  <c r="N259" i="11" s="1"/>
  <c r="O259" i="11" s="1" a="1"/>
  <c r="O259" i="11" s="1"/>
  <c r="H260" i="11"/>
  <c r="N260" i="11" s="1"/>
  <c r="O260" i="11" s="1" a="1"/>
  <c r="O260" i="11" s="1"/>
  <c r="H261" i="11"/>
  <c r="N261" i="11" s="1"/>
  <c r="O261" i="11" s="1" a="1"/>
  <c r="O261" i="11" s="1"/>
  <c r="H262" i="11"/>
  <c r="N262" i="11" s="1"/>
  <c r="O262" i="11" s="1" a="1"/>
  <c r="O262" i="11" s="1"/>
  <c r="H263" i="11"/>
  <c r="N263" i="11" s="1"/>
  <c r="O263" i="11" s="1" a="1"/>
  <c r="O263" i="11" s="1"/>
  <c r="H264" i="11"/>
  <c r="N264" i="11" s="1"/>
  <c r="O264" i="11" s="1" a="1"/>
  <c r="O264" i="11" s="1"/>
  <c r="H265" i="11"/>
  <c r="N265" i="11" s="1"/>
  <c r="O265" i="11" s="1" a="1"/>
  <c r="O265" i="11" s="1"/>
  <c r="H266" i="11"/>
  <c r="N266" i="11" s="1"/>
  <c r="O266" i="11" s="1" a="1"/>
  <c r="O266" i="11" s="1"/>
  <c r="H267" i="11"/>
  <c r="N267" i="11" s="1"/>
  <c r="O267" i="11" s="1" a="1"/>
  <c r="O267" i="11" s="1"/>
  <c r="H268" i="11"/>
  <c r="N268" i="11" s="1"/>
  <c r="O268" i="11" s="1" a="1"/>
  <c r="O268" i="11" s="1"/>
  <c r="H269" i="11"/>
  <c r="N269" i="11" s="1"/>
  <c r="O269" i="11" s="1" a="1"/>
  <c r="O269" i="11" s="1"/>
  <c r="H270" i="11"/>
  <c r="N270" i="11" s="1"/>
  <c r="O270" i="11" s="1" a="1"/>
  <c r="O270" i="11" s="1"/>
  <c r="H271" i="11"/>
  <c r="N271" i="11" s="1"/>
  <c r="O271" i="11" s="1" a="1"/>
  <c r="O271" i="11" s="1"/>
  <c r="H272" i="11"/>
  <c r="N272" i="11" s="1"/>
  <c r="O272" i="11" s="1" a="1"/>
  <c r="O272" i="11" s="1"/>
  <c r="H273" i="11"/>
  <c r="N273" i="11" s="1"/>
  <c r="O273" i="11" s="1" a="1"/>
  <c r="O273" i="11" s="1"/>
  <c r="H274" i="11"/>
  <c r="N274" i="11" s="1"/>
  <c r="O274" i="11" s="1" a="1"/>
  <c r="O274" i="11" s="1"/>
  <c r="H275" i="11"/>
  <c r="N275" i="11" s="1"/>
  <c r="O275" i="11" s="1" a="1"/>
  <c r="O275" i="11" s="1"/>
  <c r="H276" i="11"/>
  <c r="N276" i="11" s="1"/>
  <c r="O276" i="11" s="1" a="1"/>
  <c r="O276" i="11" s="1"/>
  <c r="H277" i="11"/>
  <c r="N277" i="11" s="1"/>
  <c r="O277" i="11" s="1" a="1"/>
  <c r="O277" i="11" s="1"/>
  <c r="H278" i="11"/>
  <c r="N278" i="11" s="1"/>
  <c r="O278" i="11" s="1" a="1"/>
  <c r="O278" i="11" s="1"/>
  <c r="H279" i="11"/>
  <c r="N279" i="11" s="1"/>
  <c r="O279" i="11" s="1" a="1"/>
  <c r="O279" i="11" s="1"/>
  <c r="H280" i="11"/>
  <c r="N280" i="11" s="1"/>
  <c r="O280" i="11" s="1" a="1"/>
  <c r="O280" i="11" s="1"/>
  <c r="H281" i="11"/>
  <c r="N281" i="11" s="1"/>
  <c r="O281" i="11" s="1" a="1"/>
  <c r="O281" i="11" s="1"/>
  <c r="H282" i="11"/>
  <c r="N282" i="11" s="1"/>
  <c r="O282" i="11" s="1" a="1"/>
  <c r="O282" i="11" s="1"/>
  <c r="H283" i="11"/>
  <c r="N283" i="11" s="1"/>
  <c r="O283" i="11" s="1" a="1"/>
  <c r="O283" i="11" s="1"/>
  <c r="H284" i="11"/>
  <c r="N284" i="11" s="1"/>
  <c r="O284" i="11" s="1" a="1"/>
  <c r="O284" i="11" s="1"/>
  <c r="H285" i="11"/>
  <c r="N285" i="11" s="1"/>
  <c r="O285" i="11" s="1" a="1"/>
  <c r="O285" i="11" s="1"/>
  <c r="H286" i="11"/>
  <c r="N286" i="11" s="1"/>
  <c r="O286" i="11" s="1" a="1"/>
  <c r="O286" i="11" s="1"/>
  <c r="H287" i="11"/>
  <c r="N287" i="11" s="1"/>
  <c r="O287" i="11" s="1" a="1"/>
  <c r="O287" i="11" s="1"/>
  <c r="H288" i="11"/>
  <c r="N288" i="11" s="1"/>
  <c r="O288" i="11" s="1" a="1"/>
  <c r="O288" i="11" s="1"/>
  <c r="H289" i="11"/>
  <c r="N289" i="11" s="1"/>
  <c r="O289" i="11" s="1" a="1"/>
  <c r="O289" i="11" s="1"/>
  <c r="H290" i="11"/>
  <c r="N290" i="11" s="1"/>
  <c r="O290" i="11" s="1" a="1"/>
  <c r="O290" i="11" s="1"/>
  <c r="H291" i="11"/>
  <c r="N291" i="11" s="1"/>
  <c r="O291" i="11" s="1" a="1"/>
  <c r="O291" i="11" s="1"/>
  <c r="H292" i="11"/>
  <c r="N292" i="11" s="1"/>
  <c r="O292" i="11" s="1" a="1"/>
  <c r="O292" i="11" s="1"/>
  <c r="H293" i="11"/>
  <c r="N293" i="11" s="1"/>
  <c r="O293" i="11" s="1" a="1"/>
  <c r="O293" i="11" s="1"/>
  <c r="H294" i="11"/>
  <c r="N294" i="11" s="1"/>
  <c r="O294" i="11" s="1" a="1"/>
  <c r="O294" i="11" s="1"/>
  <c r="H295" i="11"/>
  <c r="N295" i="11" s="1"/>
  <c r="O295" i="11" s="1" a="1"/>
  <c r="O295" i="11" s="1"/>
  <c r="H296" i="11"/>
  <c r="N296" i="11" s="1"/>
  <c r="O296" i="11" s="1" a="1"/>
  <c r="O296" i="11" s="1"/>
  <c r="H297" i="11"/>
  <c r="N297" i="11" s="1"/>
  <c r="O297" i="11" s="1" a="1"/>
  <c r="O297" i="11" s="1"/>
  <c r="H298" i="11"/>
  <c r="N298" i="11" s="1"/>
  <c r="O298" i="11" s="1" a="1"/>
  <c r="O298" i="11" s="1"/>
  <c r="H299" i="11"/>
  <c r="N299" i="11" s="1"/>
  <c r="O299" i="11" s="1" a="1"/>
  <c r="O299" i="11" s="1"/>
  <c r="H300" i="11"/>
  <c r="N300" i="11" s="1"/>
  <c r="O300" i="11" s="1" a="1"/>
  <c r="O300" i="11" s="1"/>
  <c r="H301" i="11"/>
  <c r="N301" i="11" s="1"/>
  <c r="O301" i="11" s="1" a="1"/>
  <c r="O301" i="11" s="1"/>
  <c r="H302" i="11"/>
  <c r="N302" i="11" s="1"/>
  <c r="O302" i="11" s="1" a="1"/>
  <c r="O302" i="11" s="1"/>
  <c r="H303" i="11"/>
  <c r="N303" i="11" s="1"/>
  <c r="O303" i="11" s="1" a="1"/>
  <c r="O303" i="11" s="1"/>
  <c r="H304" i="11"/>
  <c r="N304" i="11" s="1"/>
  <c r="O304" i="11" s="1" a="1"/>
  <c r="O304" i="11" s="1"/>
  <c r="H305" i="11"/>
  <c r="N305" i="11" s="1"/>
  <c r="O305" i="11" s="1" a="1"/>
  <c r="O305" i="11" s="1"/>
  <c r="H306" i="11"/>
  <c r="N306" i="11" s="1"/>
  <c r="O306" i="11" s="1" a="1"/>
  <c r="O306" i="11" s="1"/>
  <c r="H307" i="11"/>
  <c r="N307" i="11" s="1"/>
  <c r="O307" i="11" s="1" a="1"/>
  <c r="O307" i="11" s="1"/>
  <c r="H308" i="11"/>
  <c r="N308" i="11" s="1"/>
  <c r="O308" i="11" s="1" a="1"/>
  <c r="O308" i="11" s="1"/>
  <c r="H309" i="11"/>
  <c r="N309" i="11" s="1"/>
  <c r="O309" i="11" s="1" a="1"/>
  <c r="O309" i="11" s="1"/>
  <c r="H310" i="11"/>
  <c r="N310" i="11" s="1"/>
  <c r="O310" i="11" s="1" a="1"/>
  <c r="O310" i="11" s="1"/>
  <c r="H311" i="11"/>
  <c r="N311" i="11" s="1"/>
  <c r="O311" i="11" s="1" a="1"/>
  <c r="O311" i="11" s="1"/>
  <c r="H312" i="11"/>
  <c r="N312" i="11" s="1"/>
  <c r="O312" i="11" s="1" a="1"/>
  <c r="O312" i="11" s="1"/>
  <c r="H313" i="11"/>
  <c r="N313" i="11" s="1"/>
  <c r="O313" i="11" s="1" a="1"/>
  <c r="O313" i="11" s="1"/>
  <c r="H314" i="11"/>
  <c r="N314" i="11" s="1"/>
  <c r="O314" i="11" s="1" a="1"/>
  <c r="O314" i="11" s="1"/>
  <c r="H315" i="11"/>
  <c r="N315" i="11" s="1"/>
  <c r="O315" i="11" s="1" a="1"/>
  <c r="O315" i="11" s="1"/>
  <c r="H316" i="11"/>
  <c r="N316" i="11" s="1"/>
  <c r="O316" i="11" s="1" a="1"/>
  <c r="O316" i="11" s="1"/>
  <c r="H317" i="11"/>
  <c r="N317" i="11" s="1"/>
  <c r="O317" i="11" s="1" a="1"/>
  <c r="O317" i="11" s="1"/>
  <c r="H318" i="11"/>
  <c r="N318" i="11" s="1"/>
  <c r="O318" i="11" s="1" a="1"/>
  <c r="O318" i="11" s="1"/>
  <c r="H319" i="11"/>
  <c r="N319" i="11" s="1"/>
  <c r="O319" i="11" s="1" a="1"/>
  <c r="O319" i="11" s="1"/>
  <c r="H320" i="11"/>
  <c r="N320" i="11" s="1"/>
  <c r="O320" i="11" s="1" a="1"/>
  <c r="O320" i="11" s="1"/>
  <c r="H321" i="11"/>
  <c r="N321" i="11" s="1"/>
  <c r="O321" i="11" s="1" a="1"/>
  <c r="O321" i="11" s="1"/>
  <c r="H322" i="11"/>
  <c r="N322" i="11" s="1"/>
  <c r="O322" i="11" s="1" a="1"/>
  <c r="O322" i="11" s="1"/>
  <c r="H323" i="11"/>
  <c r="N323" i="11" s="1"/>
  <c r="O323" i="11" s="1" a="1"/>
  <c r="O323" i="11" s="1"/>
  <c r="H324" i="11"/>
  <c r="N324" i="11" s="1"/>
  <c r="O324" i="11" s="1" a="1"/>
  <c r="O324" i="11" s="1"/>
  <c r="H325" i="11"/>
  <c r="N325" i="11" s="1"/>
  <c r="O325" i="11" s="1" a="1"/>
  <c r="O325" i="11" s="1"/>
  <c r="H326" i="11"/>
  <c r="N326" i="11" s="1"/>
  <c r="O326" i="11" s="1" a="1"/>
  <c r="O326" i="11" s="1"/>
  <c r="H327" i="11"/>
  <c r="N327" i="11" s="1"/>
  <c r="O327" i="11" s="1" a="1"/>
  <c r="O327" i="11" s="1"/>
  <c r="H328" i="11"/>
  <c r="N328" i="11" s="1"/>
  <c r="O328" i="11" s="1" a="1"/>
  <c r="O328" i="11" s="1"/>
  <c r="H329" i="11"/>
  <c r="N329" i="11" s="1"/>
  <c r="O329" i="11" s="1" a="1"/>
  <c r="O329" i="11" s="1"/>
  <c r="H330" i="11"/>
  <c r="N330" i="11" s="1"/>
  <c r="O330" i="11" s="1" a="1"/>
  <c r="O330" i="11" s="1"/>
  <c r="H331" i="11"/>
  <c r="N331" i="11" s="1"/>
  <c r="O331" i="11" s="1" a="1"/>
  <c r="O331" i="11" s="1"/>
  <c r="H332" i="11"/>
  <c r="N332" i="11" s="1"/>
  <c r="O332" i="11" s="1" a="1"/>
  <c r="O332" i="11" s="1"/>
  <c r="H333" i="11"/>
  <c r="N333" i="11" s="1"/>
  <c r="O333" i="11" s="1" a="1"/>
  <c r="O333" i="11" s="1"/>
  <c r="H334" i="11"/>
  <c r="N334" i="11" s="1"/>
  <c r="O334" i="11" s="1" a="1"/>
  <c r="O334" i="11" s="1"/>
  <c r="H335" i="11"/>
  <c r="N335" i="11" s="1"/>
  <c r="O335" i="11" s="1" a="1"/>
  <c r="O335" i="11" s="1"/>
  <c r="H336" i="11"/>
  <c r="N336" i="11" s="1"/>
  <c r="O336" i="11" s="1" a="1"/>
  <c r="O336" i="11" s="1"/>
  <c r="H337" i="11"/>
  <c r="N337" i="11" s="1"/>
  <c r="O337" i="11" s="1" a="1"/>
  <c r="O337" i="11" s="1"/>
  <c r="H338" i="11"/>
  <c r="N338" i="11" s="1"/>
  <c r="O338" i="11" s="1" a="1"/>
  <c r="O338" i="11" s="1"/>
  <c r="H339" i="11"/>
  <c r="N339" i="11" s="1"/>
  <c r="O339" i="11" s="1" a="1"/>
  <c r="O339" i="11" s="1"/>
  <c r="H340" i="11"/>
  <c r="N340" i="11" s="1"/>
  <c r="O340" i="11" s="1" a="1"/>
  <c r="O340" i="11" s="1"/>
  <c r="H341" i="11"/>
  <c r="N341" i="11" s="1"/>
  <c r="O341" i="11" s="1" a="1"/>
  <c r="O341" i="11" s="1"/>
  <c r="H342" i="11"/>
  <c r="N342" i="11" s="1"/>
  <c r="O342" i="11" s="1" a="1"/>
  <c r="O342" i="11" s="1"/>
  <c r="H343" i="11"/>
  <c r="N343" i="11" s="1"/>
  <c r="O343" i="11" s="1" a="1"/>
  <c r="O343" i="11" s="1"/>
  <c r="H344" i="11"/>
  <c r="N344" i="11" s="1"/>
  <c r="O344" i="11" s="1" a="1"/>
  <c r="O344" i="11" s="1"/>
  <c r="H345" i="11"/>
  <c r="N345" i="11" s="1"/>
  <c r="O345" i="11" s="1" a="1"/>
  <c r="O345" i="11" s="1"/>
  <c r="H346" i="11"/>
  <c r="N346" i="11" s="1"/>
  <c r="O346" i="11" s="1" a="1"/>
  <c r="O346" i="11" s="1"/>
  <c r="H347" i="11"/>
  <c r="N347" i="11" s="1"/>
  <c r="O347" i="11" s="1" a="1"/>
  <c r="O347" i="11" s="1"/>
  <c r="H348" i="11"/>
  <c r="N348" i="11" s="1"/>
  <c r="O348" i="11" s="1" a="1"/>
  <c r="O348" i="11" s="1"/>
  <c r="H349" i="11"/>
  <c r="N349" i="11" s="1"/>
  <c r="O349" i="11" s="1" a="1"/>
  <c r="O349" i="11" s="1"/>
  <c r="H350" i="11"/>
  <c r="N350" i="11" s="1"/>
  <c r="O350" i="11" s="1" a="1"/>
  <c r="O350" i="11" s="1"/>
  <c r="H351" i="11"/>
  <c r="N351" i="11" s="1"/>
  <c r="O351" i="11" s="1" a="1"/>
  <c r="O351" i="11" s="1"/>
  <c r="H352" i="11"/>
  <c r="N352" i="11" s="1"/>
  <c r="O352" i="11" s="1" a="1"/>
  <c r="O352" i="11" s="1"/>
  <c r="H353" i="11"/>
  <c r="N353" i="11" s="1"/>
  <c r="O353" i="11" s="1" a="1"/>
  <c r="O353" i="11" s="1"/>
  <c r="H354" i="11"/>
  <c r="N354" i="11" s="1"/>
  <c r="O354" i="11" s="1" a="1"/>
  <c r="O354" i="11" s="1"/>
  <c r="H355" i="11"/>
  <c r="N355" i="11" s="1"/>
  <c r="O355" i="11" s="1" a="1"/>
  <c r="O355" i="11" s="1"/>
  <c r="H356" i="11"/>
  <c r="N356" i="11" s="1"/>
  <c r="O356" i="11" s="1" a="1"/>
  <c r="O356" i="11" s="1"/>
  <c r="H357" i="11"/>
  <c r="N357" i="11" s="1"/>
  <c r="O357" i="11" s="1" a="1"/>
  <c r="O357" i="11" s="1"/>
  <c r="H358" i="11"/>
  <c r="N358" i="11" s="1"/>
  <c r="O358" i="11" s="1" a="1"/>
  <c r="O358" i="11" s="1"/>
  <c r="H359" i="11"/>
  <c r="N359" i="11" s="1"/>
  <c r="O359" i="11" s="1" a="1"/>
  <c r="O359" i="11" s="1"/>
  <c r="H360" i="11"/>
  <c r="N360" i="11" s="1"/>
  <c r="O360" i="11" s="1" a="1"/>
  <c r="O360" i="11" s="1"/>
  <c r="H361" i="11"/>
  <c r="N361" i="11" s="1"/>
  <c r="O361" i="11" s="1" a="1"/>
  <c r="O361" i="11" s="1"/>
  <c r="H362" i="11"/>
  <c r="N362" i="11" s="1"/>
  <c r="O362" i="11" s="1" a="1"/>
  <c r="O362" i="11" s="1"/>
  <c r="H363" i="11"/>
  <c r="N363" i="11" s="1"/>
  <c r="O363" i="11" s="1" a="1"/>
  <c r="O363" i="11" s="1"/>
  <c r="H364" i="11"/>
  <c r="N364" i="11" s="1"/>
  <c r="O364" i="11" s="1" a="1"/>
  <c r="O364" i="11" s="1"/>
  <c r="H365" i="11"/>
  <c r="N365" i="11" s="1"/>
  <c r="O365" i="11" s="1" a="1"/>
  <c r="O365" i="11" s="1"/>
  <c r="H366" i="11"/>
  <c r="N366" i="11" s="1"/>
  <c r="O366" i="11" s="1" a="1"/>
  <c r="O366" i="11" s="1"/>
  <c r="H367" i="11"/>
  <c r="N367" i="11" s="1"/>
  <c r="O367" i="11" s="1" a="1"/>
  <c r="O367" i="11" s="1"/>
  <c r="H368" i="11"/>
  <c r="N368" i="11" s="1"/>
  <c r="O368" i="11" s="1" a="1"/>
  <c r="O368" i="11" s="1"/>
  <c r="H369" i="11"/>
  <c r="N369" i="11" s="1"/>
  <c r="O369" i="11" s="1" a="1"/>
  <c r="O369" i="11" s="1"/>
  <c r="H370" i="11"/>
  <c r="N370" i="11" s="1"/>
  <c r="O370" i="11" s="1" a="1"/>
  <c r="O370" i="11" s="1"/>
  <c r="H371" i="11"/>
  <c r="N371" i="11" s="1"/>
  <c r="O371" i="11" s="1" a="1"/>
  <c r="O371" i="11" s="1"/>
  <c r="H372" i="11"/>
  <c r="N372" i="11" s="1"/>
  <c r="O372" i="11" s="1" a="1"/>
  <c r="O372" i="11" s="1"/>
  <c r="H373" i="11"/>
  <c r="N373" i="11" s="1"/>
  <c r="O373" i="11" s="1" a="1"/>
  <c r="O373" i="11" s="1"/>
  <c r="H374" i="11"/>
  <c r="N374" i="11" s="1"/>
  <c r="O374" i="11" s="1" a="1"/>
  <c r="O374" i="11" s="1"/>
  <c r="H375" i="11"/>
  <c r="N375" i="11" s="1"/>
  <c r="O375" i="11" s="1" a="1"/>
  <c r="O375" i="11" s="1"/>
  <c r="H376" i="11"/>
  <c r="N376" i="11" s="1"/>
  <c r="O376" i="11" s="1" a="1"/>
  <c r="O376" i="11" s="1"/>
  <c r="H377" i="11"/>
  <c r="N377" i="11" s="1"/>
  <c r="O377" i="11" s="1" a="1"/>
  <c r="O377" i="11" s="1"/>
  <c r="H378" i="11"/>
  <c r="N378" i="11" s="1"/>
  <c r="O378" i="11" s="1" a="1"/>
  <c r="O378" i="11" s="1"/>
  <c r="H379" i="11"/>
  <c r="N379" i="11" s="1"/>
  <c r="O379" i="11" s="1" a="1"/>
  <c r="O379" i="11" s="1"/>
  <c r="H380" i="11"/>
  <c r="N380" i="11" s="1"/>
  <c r="O380" i="11" s="1" a="1"/>
  <c r="O380" i="11" s="1"/>
  <c r="H381" i="11"/>
  <c r="N381" i="11" s="1"/>
  <c r="O381" i="11" s="1" a="1"/>
  <c r="O381" i="11" s="1"/>
  <c r="H382" i="11"/>
  <c r="N382" i="11" s="1"/>
  <c r="O382" i="11" s="1" a="1"/>
  <c r="O382" i="11" s="1"/>
  <c r="H383" i="11"/>
  <c r="N383" i="11" s="1"/>
  <c r="O383" i="11" s="1" a="1"/>
  <c r="O383" i="11" s="1"/>
  <c r="H384" i="11"/>
  <c r="N384" i="11" s="1"/>
  <c r="O384" i="11" s="1" a="1"/>
  <c r="O384" i="11" s="1"/>
  <c r="H385" i="11"/>
  <c r="N385" i="11" s="1"/>
  <c r="O385" i="11" s="1" a="1"/>
  <c r="O385" i="11" s="1"/>
  <c r="H386" i="11"/>
  <c r="N386" i="11" s="1"/>
  <c r="O386" i="11" s="1" a="1"/>
  <c r="O386" i="11" s="1"/>
  <c r="H387" i="11"/>
  <c r="N387" i="11" s="1"/>
  <c r="O387" i="11" s="1" a="1"/>
  <c r="O387" i="11" s="1"/>
  <c r="H388" i="11"/>
  <c r="N388" i="11" s="1"/>
  <c r="O388" i="11" s="1" a="1"/>
  <c r="O388" i="11" s="1"/>
  <c r="H389" i="11"/>
  <c r="N389" i="11" s="1"/>
  <c r="O389" i="11" s="1" a="1"/>
  <c r="O389" i="11" s="1"/>
  <c r="H390" i="11"/>
  <c r="N390" i="11" s="1"/>
  <c r="O390" i="11" s="1" a="1"/>
  <c r="O390" i="11" s="1"/>
  <c r="H391" i="11"/>
  <c r="N391" i="11" s="1"/>
  <c r="O391" i="11" s="1" a="1"/>
  <c r="O391" i="11" s="1"/>
  <c r="H392" i="11"/>
  <c r="N392" i="11" s="1"/>
  <c r="O392" i="11" s="1" a="1"/>
  <c r="O392" i="11" s="1"/>
  <c r="H393" i="11"/>
  <c r="N393" i="11" s="1"/>
  <c r="O393" i="11" s="1" a="1"/>
  <c r="O393" i="11" s="1"/>
  <c r="H394" i="11"/>
  <c r="N394" i="11" s="1"/>
  <c r="O394" i="11" s="1" a="1"/>
  <c r="O394" i="11" s="1"/>
  <c r="H395" i="11"/>
  <c r="N395" i="11" s="1"/>
  <c r="O395" i="11" s="1" a="1"/>
  <c r="O395" i="11" s="1"/>
  <c r="H396" i="11"/>
  <c r="N396" i="11" s="1"/>
  <c r="O396" i="11" s="1" a="1"/>
  <c r="O396" i="11" s="1"/>
  <c r="H397" i="11"/>
  <c r="N397" i="11" s="1"/>
  <c r="O397" i="11" s="1" a="1"/>
  <c r="O397" i="11" s="1"/>
  <c r="H398" i="11"/>
  <c r="N398" i="11" s="1"/>
  <c r="O398" i="11" s="1" a="1"/>
  <c r="O398" i="11" s="1"/>
  <c r="H399" i="11"/>
  <c r="N399" i="11" s="1"/>
  <c r="O399" i="11" s="1" a="1"/>
  <c r="O399" i="11" s="1"/>
  <c r="H400" i="11"/>
  <c r="N400" i="11" s="1"/>
  <c r="O400" i="11" s="1" a="1"/>
  <c r="O400" i="11" s="1"/>
  <c r="H401" i="11"/>
  <c r="N401" i="11" s="1"/>
  <c r="O401" i="11" s="1" a="1"/>
  <c r="O401" i="11" s="1"/>
  <c r="H402" i="11"/>
  <c r="N402" i="11" s="1"/>
  <c r="O402" i="11" s="1" a="1"/>
  <c r="O402" i="11" s="1"/>
  <c r="H403" i="11"/>
  <c r="N403" i="11" s="1"/>
  <c r="O403" i="11" s="1" a="1"/>
  <c r="O403" i="11" s="1"/>
  <c r="H404" i="11"/>
  <c r="N404" i="11" s="1"/>
  <c r="O404" i="11" s="1" a="1"/>
  <c r="O404" i="11" s="1"/>
  <c r="H405" i="11"/>
  <c r="N405" i="11" s="1"/>
  <c r="O405" i="11" s="1" a="1"/>
  <c r="O405" i="11" s="1"/>
  <c r="H406" i="11"/>
  <c r="N406" i="11" s="1"/>
  <c r="O406" i="11" s="1" a="1"/>
  <c r="O406" i="11" s="1"/>
  <c r="H407" i="11"/>
  <c r="N407" i="11" s="1"/>
  <c r="O407" i="11" s="1" a="1"/>
  <c r="O407" i="11" s="1"/>
  <c r="H408" i="11"/>
  <c r="N408" i="11" s="1"/>
  <c r="O408" i="11" s="1" a="1"/>
  <c r="O408" i="11" s="1"/>
  <c r="H409" i="11"/>
  <c r="N409" i="11" s="1"/>
  <c r="O409" i="11" s="1" a="1"/>
  <c r="O409" i="11" s="1"/>
  <c r="H410" i="11"/>
  <c r="N410" i="11" s="1"/>
  <c r="O410" i="11" s="1" a="1"/>
  <c r="O410" i="11" s="1"/>
  <c r="H411" i="11"/>
  <c r="N411" i="11" s="1"/>
  <c r="O411" i="11" s="1" a="1"/>
  <c r="O411" i="11" s="1"/>
  <c r="H412" i="11"/>
  <c r="N412" i="11" s="1"/>
  <c r="O412" i="11" s="1" a="1"/>
  <c r="O412" i="11" s="1"/>
  <c r="H413" i="11"/>
  <c r="N413" i="11" s="1"/>
  <c r="O413" i="11" s="1" a="1"/>
  <c r="O413" i="11" s="1"/>
  <c r="H414" i="11"/>
  <c r="N414" i="11" s="1"/>
  <c r="O414" i="11" s="1" a="1"/>
  <c r="O414" i="11" s="1"/>
  <c r="H415" i="11"/>
  <c r="N415" i="11" s="1"/>
  <c r="O415" i="11" s="1" a="1"/>
  <c r="O415" i="11" s="1"/>
  <c r="H416" i="11"/>
  <c r="N416" i="11" s="1"/>
  <c r="O416" i="11" s="1" a="1"/>
  <c r="O416" i="11" s="1"/>
  <c r="H417" i="11"/>
  <c r="N417" i="11" s="1"/>
  <c r="O417" i="11" s="1" a="1"/>
  <c r="O417" i="11" s="1"/>
  <c r="H418" i="11"/>
  <c r="N418" i="11" s="1"/>
  <c r="O418" i="11" s="1" a="1"/>
  <c r="O418" i="11" s="1"/>
  <c r="H419" i="11"/>
  <c r="N419" i="11" s="1"/>
  <c r="O419" i="11" s="1" a="1"/>
  <c r="O419" i="11" s="1"/>
  <c r="H420" i="11"/>
  <c r="N420" i="11" s="1"/>
  <c r="O420" i="11" s="1" a="1"/>
  <c r="O420" i="11" s="1"/>
  <c r="H421" i="11"/>
  <c r="N421" i="11" s="1"/>
  <c r="O421" i="11" s="1" a="1"/>
  <c r="O421" i="11" s="1"/>
  <c r="H422" i="11"/>
  <c r="N422" i="11" s="1"/>
  <c r="O422" i="11" s="1" a="1"/>
  <c r="O422" i="11" s="1"/>
  <c r="H423" i="11"/>
  <c r="N423" i="11" s="1"/>
  <c r="O423" i="11" s="1" a="1"/>
  <c r="O423" i="11" s="1"/>
  <c r="H424" i="11"/>
  <c r="N424" i="11" s="1"/>
  <c r="O424" i="11" s="1" a="1"/>
  <c r="O424" i="11" s="1"/>
  <c r="H425" i="11"/>
  <c r="N425" i="11" s="1"/>
  <c r="O425" i="11" s="1" a="1"/>
  <c r="O425" i="11" s="1"/>
  <c r="H426" i="11"/>
  <c r="N426" i="11" s="1"/>
  <c r="O426" i="11" s="1" a="1"/>
  <c r="O426" i="11" s="1"/>
  <c r="H427" i="11"/>
  <c r="N427" i="11" s="1"/>
  <c r="O427" i="11" s="1" a="1"/>
  <c r="O427" i="11" s="1"/>
  <c r="H428" i="11"/>
  <c r="N428" i="11" s="1"/>
  <c r="O428" i="11" s="1" a="1"/>
  <c r="O428" i="11" s="1"/>
  <c r="H429" i="11"/>
  <c r="N429" i="11" s="1"/>
  <c r="O429" i="11" s="1" a="1"/>
  <c r="O429" i="11" s="1"/>
  <c r="H430" i="11"/>
  <c r="N430" i="11" s="1"/>
  <c r="O430" i="11" s="1" a="1"/>
  <c r="O430" i="11" s="1"/>
  <c r="H431" i="11"/>
  <c r="N431" i="11" s="1"/>
  <c r="O431" i="11" s="1" a="1"/>
  <c r="O431" i="11" s="1"/>
  <c r="H432" i="11"/>
  <c r="N432" i="11" s="1"/>
  <c r="O432" i="11" s="1" a="1"/>
  <c r="O432" i="11" s="1"/>
  <c r="H433" i="11"/>
  <c r="N433" i="11" s="1"/>
  <c r="O433" i="11" s="1" a="1"/>
  <c r="O433" i="11" s="1"/>
  <c r="H434" i="11"/>
  <c r="N434" i="11" s="1"/>
  <c r="O434" i="11" s="1" a="1"/>
  <c r="O434" i="11" s="1"/>
  <c r="H435" i="11"/>
  <c r="N435" i="11" s="1"/>
  <c r="O435" i="11" s="1" a="1"/>
  <c r="O435" i="11" s="1"/>
  <c r="H436" i="11"/>
  <c r="N436" i="11" s="1"/>
  <c r="O436" i="11" s="1" a="1"/>
  <c r="O436" i="11" s="1"/>
  <c r="H437" i="11"/>
  <c r="N437" i="11" s="1"/>
  <c r="O437" i="11" s="1" a="1"/>
  <c r="O437" i="11" s="1"/>
  <c r="H438" i="11"/>
  <c r="N438" i="11" s="1"/>
  <c r="O438" i="11" s="1" a="1"/>
  <c r="O438" i="11" s="1"/>
  <c r="H439" i="11"/>
  <c r="N439" i="11" s="1"/>
  <c r="O439" i="11" s="1" a="1"/>
  <c r="O439" i="11" s="1"/>
  <c r="H440" i="11"/>
  <c r="N440" i="11" s="1"/>
  <c r="O440" i="11" s="1" a="1"/>
  <c r="O440" i="11" s="1"/>
  <c r="H441" i="11"/>
  <c r="N441" i="11" s="1"/>
  <c r="O441" i="11" s="1" a="1"/>
  <c r="O441" i="11" s="1"/>
  <c r="H442" i="11"/>
  <c r="N442" i="11" s="1"/>
  <c r="O442" i="11" s="1" a="1"/>
  <c r="O442" i="11" s="1"/>
  <c r="H443" i="11"/>
  <c r="N443" i="11" s="1"/>
  <c r="O443" i="11" s="1" a="1"/>
  <c r="O443" i="11" s="1"/>
  <c r="H444" i="11"/>
  <c r="N444" i="11" s="1"/>
  <c r="O444" i="11" s="1" a="1"/>
  <c r="O444" i="11" s="1"/>
  <c r="H445" i="11"/>
  <c r="N445" i="11" s="1"/>
  <c r="O445" i="11" s="1" a="1"/>
  <c r="O445" i="11" s="1"/>
  <c r="H446" i="11"/>
  <c r="N446" i="11" s="1"/>
  <c r="O446" i="11" s="1" a="1"/>
  <c r="O446" i="11" s="1"/>
  <c r="H447" i="11"/>
  <c r="N447" i="11" s="1"/>
  <c r="O447" i="11" s="1" a="1"/>
  <c r="O447" i="11" s="1"/>
  <c r="H448" i="11"/>
  <c r="N448" i="11" s="1"/>
  <c r="O448" i="11" s="1" a="1"/>
  <c r="O448" i="11" s="1"/>
  <c r="H449" i="11"/>
  <c r="N449" i="11" s="1"/>
  <c r="O449" i="11" s="1" a="1"/>
  <c r="O449" i="11" s="1"/>
  <c r="H450" i="11"/>
  <c r="N450" i="11" s="1"/>
  <c r="O450" i="11" s="1" a="1"/>
  <c r="O450" i="11" s="1"/>
  <c r="H451" i="11"/>
  <c r="N451" i="11" s="1"/>
  <c r="O451" i="11" s="1" a="1"/>
  <c r="O451" i="11" s="1"/>
  <c r="H452" i="11"/>
  <c r="N452" i="11" s="1"/>
  <c r="O452" i="11" s="1" a="1"/>
  <c r="O452" i="11" s="1"/>
  <c r="H453" i="11"/>
  <c r="N453" i="11" s="1"/>
  <c r="O453" i="11" s="1" a="1"/>
  <c r="O453" i="11" s="1"/>
  <c r="H454" i="11"/>
  <c r="N454" i="11" s="1"/>
  <c r="O454" i="11" s="1" a="1"/>
  <c r="O454" i="11" s="1"/>
  <c r="H455" i="11"/>
  <c r="N455" i="11" s="1"/>
  <c r="O455" i="11" s="1" a="1"/>
  <c r="O455" i="11" s="1"/>
  <c r="H456" i="11"/>
  <c r="N456" i="11" s="1"/>
  <c r="O456" i="11" s="1" a="1"/>
  <c r="O456" i="11" s="1"/>
  <c r="H457" i="11"/>
  <c r="N457" i="11" s="1"/>
  <c r="O457" i="11" s="1" a="1"/>
  <c r="O457" i="11" s="1"/>
  <c r="H458" i="11"/>
  <c r="N458" i="11" s="1"/>
  <c r="O458" i="11" s="1" a="1"/>
  <c r="O458" i="11" s="1"/>
  <c r="H459" i="11"/>
  <c r="N459" i="11" s="1"/>
  <c r="O459" i="11" s="1" a="1"/>
  <c r="O459" i="11" s="1"/>
  <c r="H460" i="11"/>
  <c r="N460" i="11" s="1"/>
  <c r="O460" i="11" s="1" a="1"/>
  <c r="O460" i="11" s="1"/>
  <c r="H461" i="11"/>
  <c r="N461" i="11" s="1"/>
  <c r="O461" i="11" s="1" a="1"/>
  <c r="O461" i="11" s="1"/>
  <c r="H462" i="11"/>
  <c r="N462" i="11" s="1"/>
  <c r="O462" i="11" s="1" a="1"/>
  <c r="O462" i="11" s="1"/>
  <c r="H463" i="11"/>
  <c r="N463" i="11" s="1"/>
  <c r="O463" i="11" s="1" a="1"/>
  <c r="O463" i="11" s="1"/>
  <c r="H464" i="11"/>
  <c r="N464" i="11" s="1"/>
  <c r="O464" i="11" s="1" a="1"/>
  <c r="O464" i="11" s="1"/>
  <c r="H465" i="11"/>
  <c r="N465" i="11" s="1"/>
  <c r="O465" i="11" s="1" a="1"/>
  <c r="O465" i="11" s="1"/>
  <c r="H466" i="11"/>
  <c r="N466" i="11" s="1"/>
  <c r="O466" i="11" s="1" a="1"/>
  <c r="O466" i="11" s="1"/>
  <c r="H467" i="11"/>
  <c r="N467" i="11" s="1"/>
  <c r="O467" i="11" s="1" a="1"/>
  <c r="O467" i="11" s="1"/>
  <c r="H468" i="11"/>
  <c r="N468" i="11" s="1"/>
  <c r="O468" i="11" s="1" a="1"/>
  <c r="O468" i="11" s="1"/>
  <c r="H469" i="11"/>
  <c r="N469" i="11" s="1"/>
  <c r="O469" i="11" s="1" a="1"/>
  <c r="O469" i="11" s="1"/>
  <c r="H470" i="11"/>
  <c r="N470" i="11" s="1"/>
  <c r="O470" i="11" s="1" a="1"/>
  <c r="O470" i="11" s="1"/>
  <c r="H471" i="11"/>
  <c r="N471" i="11" s="1"/>
  <c r="O471" i="11" s="1" a="1"/>
  <c r="O471" i="11" s="1"/>
  <c r="H472" i="11"/>
  <c r="N472" i="11" s="1"/>
  <c r="O472" i="11" s="1" a="1"/>
  <c r="O472" i="11" s="1"/>
  <c r="H473" i="11"/>
  <c r="N473" i="11" s="1"/>
  <c r="O473" i="11" s="1" a="1"/>
  <c r="O473" i="11" s="1"/>
  <c r="H474" i="11"/>
  <c r="N474" i="11" s="1"/>
  <c r="O474" i="11" s="1" a="1"/>
  <c r="O474" i="11" s="1"/>
  <c r="H475" i="11"/>
  <c r="N475" i="11" s="1"/>
  <c r="O475" i="11" s="1" a="1"/>
  <c r="O475" i="11" s="1"/>
  <c r="H476" i="11"/>
  <c r="N476" i="11" s="1"/>
  <c r="O476" i="11" s="1" a="1"/>
  <c r="O476" i="11" s="1"/>
  <c r="H477" i="11"/>
  <c r="N477" i="11" s="1"/>
  <c r="O477" i="11" s="1" a="1"/>
  <c r="O477" i="11" s="1"/>
  <c r="H478" i="11"/>
  <c r="N478" i="11" s="1"/>
  <c r="O478" i="11" s="1" a="1"/>
  <c r="O478" i="11" s="1"/>
  <c r="H479" i="11"/>
  <c r="N479" i="11" s="1"/>
  <c r="O479" i="11" s="1" a="1"/>
  <c r="O479" i="11" s="1"/>
  <c r="H480" i="11"/>
  <c r="N480" i="11" s="1"/>
  <c r="O480" i="11" s="1" a="1"/>
  <c r="O480" i="11" s="1"/>
  <c r="H481" i="11"/>
  <c r="N481" i="11" s="1"/>
  <c r="O481" i="11" s="1" a="1"/>
  <c r="O481" i="11" s="1"/>
  <c r="H482" i="11"/>
  <c r="N482" i="11" s="1"/>
  <c r="O482" i="11" s="1" a="1"/>
  <c r="O482" i="11" s="1"/>
  <c r="H483" i="11"/>
  <c r="N483" i="11" s="1"/>
  <c r="O483" i="11" s="1" a="1"/>
  <c r="O483" i="11" s="1"/>
  <c r="H484" i="11"/>
  <c r="N484" i="11" s="1"/>
  <c r="O484" i="11" s="1" a="1"/>
  <c r="O484" i="11" s="1"/>
  <c r="H485" i="11"/>
  <c r="N485" i="11" s="1"/>
  <c r="O485" i="11" s="1" a="1"/>
  <c r="O485" i="11" s="1"/>
  <c r="H486" i="11"/>
  <c r="N486" i="11" s="1"/>
  <c r="O486" i="11" s="1" a="1"/>
  <c r="O486" i="11" s="1"/>
  <c r="H487" i="11"/>
  <c r="N487" i="11" s="1"/>
  <c r="O487" i="11" s="1" a="1"/>
  <c r="O487" i="11" s="1"/>
  <c r="H488" i="11"/>
  <c r="N488" i="11" s="1"/>
  <c r="O488" i="11" s="1" a="1"/>
  <c r="O488" i="11" s="1"/>
  <c r="H489" i="11"/>
  <c r="N489" i="11" s="1"/>
  <c r="O489" i="11" s="1" a="1"/>
  <c r="O489" i="11" s="1"/>
  <c r="H490" i="11"/>
  <c r="N490" i="11" s="1"/>
  <c r="O490" i="11" s="1" a="1"/>
  <c r="O490" i="11" s="1"/>
  <c r="H491" i="11"/>
  <c r="N491" i="11" s="1"/>
  <c r="O491" i="11" s="1" a="1"/>
  <c r="O491" i="11" s="1"/>
  <c r="H492" i="11"/>
  <c r="N492" i="11" s="1"/>
  <c r="O492" i="11" s="1" a="1"/>
  <c r="O492" i="11" s="1"/>
  <c r="H493" i="11"/>
  <c r="N493" i="11" s="1"/>
  <c r="O493" i="11" s="1" a="1"/>
  <c r="O493" i="11" s="1"/>
  <c r="H494" i="11"/>
  <c r="N494" i="11" s="1"/>
  <c r="O494" i="11" s="1" a="1"/>
  <c r="O494" i="11" s="1"/>
  <c r="H495" i="11"/>
  <c r="N495" i="11" s="1"/>
  <c r="O495" i="11" s="1" a="1"/>
  <c r="O495" i="11" s="1"/>
  <c r="H496" i="11"/>
  <c r="N496" i="11" s="1"/>
  <c r="O496" i="11" s="1" a="1"/>
  <c r="O496" i="11" s="1"/>
  <c r="H497" i="11"/>
  <c r="N497" i="11" s="1"/>
  <c r="O497" i="11" s="1" a="1"/>
  <c r="O497" i="11" s="1"/>
  <c r="H498" i="11"/>
  <c r="N498" i="11" s="1"/>
  <c r="O498" i="11" s="1" a="1"/>
  <c r="O498" i="11" s="1"/>
  <c r="H499" i="11"/>
  <c r="N499" i="11" s="1"/>
  <c r="O499" i="11" s="1" a="1"/>
  <c r="O499" i="11" s="1"/>
  <c r="H500" i="11"/>
  <c r="N500" i="11" s="1"/>
  <c r="O500" i="11" s="1" a="1"/>
  <c r="O500" i="11" s="1"/>
  <c r="H501" i="11"/>
  <c r="N501" i="11" s="1"/>
  <c r="O501" i="11" s="1" a="1"/>
  <c r="O501" i="11" s="1"/>
  <c r="H502" i="11"/>
  <c r="N502" i="11" s="1"/>
  <c r="O502" i="11" s="1" a="1"/>
  <c r="O502" i="11" s="1"/>
  <c r="H503" i="11"/>
  <c r="N503" i="11" s="1"/>
  <c r="O503" i="11" s="1" a="1"/>
  <c r="O503" i="11" s="1"/>
  <c r="H504" i="11"/>
  <c r="N504" i="11" s="1"/>
  <c r="O504" i="11" s="1" a="1"/>
  <c r="O504" i="11" s="1"/>
  <c r="H505" i="11"/>
  <c r="N505" i="11" s="1"/>
  <c r="O505" i="11" s="1" a="1"/>
  <c r="O505" i="11" s="1"/>
  <c r="H506" i="11"/>
  <c r="N506" i="11" s="1"/>
  <c r="O506" i="11" s="1" a="1"/>
  <c r="O506" i="11" s="1"/>
  <c r="H507" i="11"/>
  <c r="N507" i="11" s="1"/>
  <c r="O507" i="11" s="1" a="1"/>
  <c r="O507" i="11" s="1"/>
  <c r="H508" i="11"/>
  <c r="N508" i="11" s="1"/>
  <c r="O508" i="11" s="1" a="1"/>
  <c r="O508" i="11" s="1"/>
  <c r="H509" i="11"/>
  <c r="N509" i="11" s="1"/>
  <c r="O509" i="11" s="1" a="1"/>
  <c r="O509" i="11" s="1"/>
  <c r="H510" i="11"/>
  <c r="N510" i="11" s="1"/>
  <c r="O510" i="11" s="1" a="1"/>
  <c r="O510" i="11" s="1"/>
  <c r="H511" i="11"/>
  <c r="N511" i="11" s="1"/>
  <c r="O511" i="11" s="1" a="1"/>
  <c r="O511" i="11" s="1"/>
  <c r="H512" i="11"/>
  <c r="N512" i="11" s="1"/>
  <c r="O512" i="11" s="1" a="1"/>
  <c r="O512" i="11" s="1"/>
  <c r="H513" i="11"/>
  <c r="N513" i="11" s="1"/>
  <c r="O513" i="11" s="1" a="1"/>
  <c r="O513" i="11" s="1"/>
  <c r="H514" i="11"/>
  <c r="N514" i="11" s="1"/>
  <c r="O514" i="11" s="1" a="1"/>
  <c r="O514" i="11" s="1"/>
  <c r="H515" i="11"/>
  <c r="N515" i="11" s="1"/>
  <c r="O515" i="11" s="1" a="1"/>
  <c r="O515" i="11" s="1"/>
  <c r="H516" i="11"/>
  <c r="N516" i="11" s="1"/>
  <c r="O516" i="11" s="1" a="1"/>
  <c r="O516" i="11" s="1"/>
  <c r="H517" i="11"/>
  <c r="N517" i="11" s="1"/>
  <c r="O517" i="11" s="1" a="1"/>
  <c r="O517" i="11" s="1"/>
  <c r="H518" i="11"/>
  <c r="N518" i="11" s="1"/>
  <c r="O518" i="11" s="1" a="1"/>
  <c r="O518" i="11" s="1"/>
  <c r="H519" i="11"/>
  <c r="N519" i="11" s="1"/>
  <c r="O519" i="11" s="1" a="1"/>
  <c r="O519" i="11" s="1"/>
  <c r="H520" i="11"/>
  <c r="N520" i="11" s="1"/>
  <c r="O520" i="11" s="1" a="1"/>
  <c r="O520" i="11" s="1"/>
  <c r="H521" i="11"/>
  <c r="N521" i="11" s="1"/>
  <c r="O521" i="11" s="1" a="1"/>
  <c r="O521" i="11" s="1"/>
  <c r="H522" i="11"/>
  <c r="N522" i="11" s="1"/>
  <c r="O522" i="11" s="1" a="1"/>
  <c r="O522" i="11" s="1"/>
  <c r="H523" i="11"/>
  <c r="N523" i="11" s="1"/>
  <c r="O523" i="11" s="1" a="1"/>
  <c r="O523" i="11" s="1"/>
  <c r="H524" i="11"/>
  <c r="N524" i="11" s="1"/>
  <c r="O524" i="11" s="1" a="1"/>
  <c r="O524" i="11" s="1"/>
  <c r="H525" i="11"/>
  <c r="N525" i="11" s="1"/>
  <c r="O525" i="11" s="1" a="1"/>
  <c r="O525" i="11" s="1"/>
  <c r="H526" i="11"/>
  <c r="N526" i="11" s="1"/>
  <c r="O526" i="11" s="1" a="1"/>
  <c r="O526" i="11" s="1"/>
  <c r="H527" i="11"/>
  <c r="N527" i="11" s="1"/>
  <c r="O527" i="11" s="1" a="1"/>
  <c r="O527" i="11" s="1"/>
  <c r="H528" i="11"/>
  <c r="N528" i="11" s="1"/>
  <c r="O528" i="11" s="1" a="1"/>
  <c r="O528" i="11" s="1"/>
  <c r="H529" i="11"/>
  <c r="N529" i="11" s="1"/>
  <c r="O529" i="11" s="1" a="1"/>
  <c r="O529" i="11" s="1"/>
  <c r="H530" i="11"/>
  <c r="N530" i="11" s="1"/>
  <c r="O530" i="11" s="1" a="1"/>
  <c r="O530" i="11" s="1"/>
  <c r="H531" i="11"/>
  <c r="N531" i="11" s="1"/>
  <c r="O531" i="11" s="1" a="1"/>
  <c r="O531" i="11" s="1"/>
  <c r="H532" i="11"/>
  <c r="N532" i="11" s="1"/>
  <c r="O532" i="11" s="1" a="1"/>
  <c r="O532" i="11" s="1"/>
  <c r="H533" i="11"/>
  <c r="N533" i="11" s="1"/>
  <c r="O533" i="11" s="1" a="1"/>
  <c r="O533" i="11" s="1"/>
  <c r="H534" i="11"/>
  <c r="N534" i="11" s="1"/>
  <c r="O534" i="11" s="1" a="1"/>
  <c r="O534" i="11" s="1"/>
  <c r="H535" i="11"/>
  <c r="N535" i="11" s="1"/>
  <c r="O535" i="11" s="1" a="1"/>
  <c r="O535" i="11" s="1"/>
  <c r="H536" i="11"/>
  <c r="N536" i="11" s="1"/>
  <c r="O536" i="11" s="1" a="1"/>
  <c r="O536" i="11" s="1"/>
  <c r="H537" i="11"/>
  <c r="N537" i="11" s="1"/>
  <c r="O537" i="11" s="1" a="1"/>
  <c r="O537" i="11" s="1"/>
  <c r="H538" i="11"/>
  <c r="N538" i="11" s="1"/>
  <c r="O538" i="11" s="1" a="1"/>
  <c r="O538" i="11" s="1"/>
  <c r="H539" i="11"/>
  <c r="N539" i="11" s="1"/>
  <c r="O539" i="11" s="1" a="1"/>
  <c r="O539" i="11" s="1"/>
  <c r="H540" i="11"/>
  <c r="N540" i="11" s="1"/>
  <c r="O540" i="11" s="1" a="1"/>
  <c r="O540" i="11" s="1"/>
  <c r="H541" i="11"/>
  <c r="N541" i="11" s="1"/>
  <c r="O541" i="11" s="1" a="1"/>
  <c r="O541" i="11" s="1"/>
  <c r="H542" i="11"/>
  <c r="N542" i="11" s="1"/>
  <c r="O542" i="11" s="1" a="1"/>
  <c r="O542" i="11" s="1"/>
  <c r="H543" i="11"/>
  <c r="N543" i="11" s="1"/>
  <c r="O543" i="11" s="1" a="1"/>
  <c r="O543" i="11" s="1"/>
  <c r="H544" i="11"/>
  <c r="N544" i="11" s="1"/>
  <c r="O544" i="11" s="1" a="1"/>
  <c r="O544" i="11" s="1"/>
  <c r="H545" i="11"/>
  <c r="N545" i="11" s="1"/>
  <c r="O545" i="11" s="1" a="1"/>
  <c r="O545" i="11" s="1"/>
  <c r="H546" i="11"/>
  <c r="N546" i="11" s="1"/>
  <c r="O546" i="11" s="1" a="1"/>
  <c r="O546" i="11" s="1"/>
  <c r="H547" i="11"/>
  <c r="N547" i="11" s="1"/>
  <c r="O547" i="11" s="1" a="1"/>
  <c r="O547" i="11" s="1"/>
  <c r="H548" i="11"/>
  <c r="N548" i="11" s="1"/>
  <c r="O548" i="11" s="1" a="1"/>
  <c r="O548" i="11" s="1"/>
  <c r="H549" i="11"/>
  <c r="N549" i="11" s="1"/>
  <c r="O549" i="11" s="1" a="1"/>
  <c r="O549" i="11" s="1"/>
  <c r="H550" i="11"/>
  <c r="N550" i="11" s="1"/>
  <c r="O550" i="11" s="1" a="1"/>
  <c r="O550" i="11" s="1"/>
  <c r="H551" i="11"/>
  <c r="N551" i="11" s="1"/>
  <c r="O551" i="11" s="1" a="1"/>
  <c r="O551" i="11" s="1"/>
  <c r="H552" i="11"/>
  <c r="N552" i="11" s="1"/>
  <c r="O552" i="11" s="1" a="1"/>
  <c r="O552" i="11" s="1"/>
  <c r="H553" i="11"/>
  <c r="N553" i="11" s="1"/>
  <c r="O553" i="11" s="1" a="1"/>
  <c r="O553" i="11" s="1"/>
  <c r="H554" i="11"/>
  <c r="N554" i="11" s="1"/>
  <c r="O554" i="11" s="1" a="1"/>
  <c r="O554" i="11" s="1"/>
  <c r="H555" i="11"/>
  <c r="N555" i="11" s="1"/>
  <c r="O555" i="11" s="1" a="1"/>
  <c r="O555" i="11" s="1"/>
  <c r="H556" i="11"/>
  <c r="N556" i="11" s="1"/>
  <c r="O556" i="11" s="1" a="1"/>
  <c r="O556" i="11" s="1"/>
  <c r="H557" i="11"/>
  <c r="N557" i="11" s="1"/>
  <c r="O557" i="11" s="1" a="1"/>
  <c r="O557" i="11" s="1"/>
  <c r="H558" i="11"/>
  <c r="N558" i="11" s="1"/>
  <c r="O558" i="11" s="1" a="1"/>
  <c r="O558" i="11" s="1"/>
  <c r="H559" i="11"/>
  <c r="N559" i="11" s="1"/>
  <c r="O559" i="11" s="1" a="1"/>
  <c r="O559" i="11" s="1"/>
  <c r="H560" i="11"/>
  <c r="N560" i="11" s="1"/>
  <c r="O560" i="11" s="1" a="1"/>
  <c r="O560" i="11" s="1"/>
  <c r="H561" i="11"/>
  <c r="N561" i="11" s="1"/>
  <c r="O561" i="11" s="1" a="1"/>
  <c r="O561" i="11" s="1"/>
  <c r="H562" i="11"/>
  <c r="N562" i="11" s="1"/>
  <c r="O562" i="11" s="1" a="1"/>
  <c r="O562" i="11" s="1"/>
  <c r="H563" i="11"/>
  <c r="N563" i="11" s="1"/>
  <c r="O563" i="11" s="1" a="1"/>
  <c r="O563" i="11" s="1"/>
  <c r="H564" i="11"/>
  <c r="N564" i="11" s="1"/>
  <c r="O564" i="11" s="1" a="1"/>
  <c r="O564" i="11" s="1"/>
  <c r="H565" i="11"/>
  <c r="N565" i="11" s="1"/>
  <c r="O565" i="11" s="1" a="1"/>
  <c r="O565" i="11" s="1"/>
  <c r="H566" i="11"/>
  <c r="N566" i="11" s="1"/>
  <c r="O566" i="11" s="1" a="1"/>
  <c r="O566" i="11" s="1"/>
  <c r="H567" i="11"/>
  <c r="N567" i="11" s="1"/>
  <c r="O567" i="11" s="1" a="1"/>
  <c r="O567" i="11" s="1"/>
  <c r="H568" i="11"/>
  <c r="N568" i="11" s="1"/>
  <c r="O568" i="11" s="1" a="1"/>
  <c r="O568" i="11" s="1"/>
  <c r="H569" i="11"/>
  <c r="N569" i="11" s="1"/>
  <c r="O569" i="11" s="1" a="1"/>
  <c r="O569" i="11" s="1"/>
  <c r="H570" i="11"/>
  <c r="N570" i="11" s="1"/>
  <c r="O570" i="11" s="1" a="1"/>
  <c r="O570" i="11" s="1"/>
  <c r="H571" i="11"/>
  <c r="N571" i="11" s="1"/>
  <c r="O571" i="11" s="1" a="1"/>
  <c r="O571" i="11" s="1"/>
  <c r="H572" i="11"/>
  <c r="N572" i="11" s="1"/>
  <c r="O572" i="11" s="1" a="1"/>
  <c r="O572" i="11" s="1"/>
  <c r="H573" i="11"/>
  <c r="N573" i="11" s="1"/>
  <c r="O573" i="11" s="1" a="1"/>
  <c r="O573" i="11" s="1"/>
  <c r="H574" i="11"/>
  <c r="N574" i="11" s="1"/>
  <c r="O574" i="11" s="1" a="1"/>
  <c r="O574" i="11" s="1"/>
  <c r="H575" i="11"/>
  <c r="N575" i="11" s="1"/>
  <c r="O575" i="11" s="1" a="1"/>
  <c r="O575" i="11" s="1"/>
  <c r="H576" i="11"/>
  <c r="N576" i="11" s="1"/>
  <c r="O576" i="11" s="1" a="1"/>
  <c r="O576" i="11" s="1"/>
  <c r="H577" i="11"/>
  <c r="N577" i="11" s="1"/>
  <c r="O577" i="11" s="1" a="1"/>
  <c r="O577" i="11" s="1"/>
  <c r="H578" i="11"/>
  <c r="N578" i="11" s="1"/>
  <c r="O578" i="11" s="1" a="1"/>
  <c r="O578" i="11" s="1"/>
  <c r="H579" i="11"/>
  <c r="N579" i="11" s="1"/>
  <c r="O579" i="11" s="1" a="1"/>
  <c r="O579" i="11" s="1"/>
  <c r="H580" i="11"/>
  <c r="N580" i="11" s="1"/>
  <c r="O580" i="11" s="1" a="1"/>
  <c r="O580" i="11" s="1"/>
  <c r="H581" i="11"/>
  <c r="N581" i="11" s="1"/>
  <c r="O581" i="11" s="1" a="1"/>
  <c r="O581" i="11" s="1"/>
  <c r="H582" i="11"/>
  <c r="N582" i="11" s="1"/>
  <c r="O582" i="11" s="1" a="1"/>
  <c r="O582" i="11" s="1"/>
  <c r="H583" i="11"/>
  <c r="N583" i="11" s="1"/>
  <c r="O583" i="11" s="1" a="1"/>
  <c r="O583" i="11" s="1"/>
  <c r="H584" i="11"/>
  <c r="N584" i="11" s="1"/>
  <c r="O584" i="11" s="1" a="1"/>
  <c r="O584" i="11" s="1"/>
  <c r="H585" i="11"/>
  <c r="N585" i="11" s="1"/>
  <c r="O585" i="11" s="1" a="1"/>
  <c r="O585" i="11" s="1"/>
  <c r="H586" i="11"/>
  <c r="N586" i="11" s="1"/>
  <c r="O586" i="11" s="1" a="1"/>
  <c r="O586" i="11" s="1"/>
  <c r="H587" i="11"/>
  <c r="N587" i="11" s="1"/>
  <c r="O587" i="11" s="1" a="1"/>
  <c r="O587" i="11" s="1"/>
  <c r="H588" i="11"/>
  <c r="N588" i="11" s="1"/>
  <c r="O588" i="11" s="1" a="1"/>
  <c r="O588" i="11" s="1"/>
  <c r="H589" i="11"/>
  <c r="N589" i="11" s="1"/>
  <c r="O589" i="11" s="1" a="1"/>
  <c r="O589" i="11" s="1"/>
  <c r="H590" i="11"/>
  <c r="N590" i="11" s="1"/>
  <c r="O590" i="11" s="1" a="1"/>
  <c r="O590" i="11" s="1"/>
  <c r="H591" i="11"/>
  <c r="N591" i="11" s="1"/>
  <c r="O591" i="11" s="1" a="1"/>
  <c r="O591" i="11" s="1"/>
  <c r="H592" i="11"/>
  <c r="N592" i="11" s="1"/>
  <c r="O592" i="11" s="1" a="1"/>
  <c r="O592" i="11" s="1"/>
  <c r="H593" i="11"/>
  <c r="N593" i="11" s="1"/>
  <c r="O593" i="11" s="1" a="1"/>
  <c r="O593" i="11" s="1"/>
  <c r="H594" i="11"/>
  <c r="N594" i="11" s="1"/>
  <c r="O594" i="11" s="1" a="1"/>
  <c r="O594" i="11" s="1"/>
  <c r="H595" i="11"/>
  <c r="N595" i="11" s="1"/>
  <c r="O595" i="11" s="1" a="1"/>
  <c r="O595" i="11" s="1"/>
  <c r="H596" i="11"/>
  <c r="N596" i="11" s="1"/>
  <c r="O596" i="11" s="1" a="1"/>
  <c r="O596" i="11" s="1"/>
  <c r="H597" i="11"/>
  <c r="N597" i="11" s="1"/>
  <c r="O597" i="11" s="1" a="1"/>
  <c r="O597" i="11" s="1"/>
  <c r="H598" i="11"/>
  <c r="N598" i="11" s="1"/>
  <c r="O598" i="11" s="1" a="1"/>
  <c r="O598" i="11" s="1"/>
  <c r="H599" i="11"/>
  <c r="N599" i="11" s="1"/>
  <c r="O599" i="11" s="1" a="1"/>
  <c r="O599" i="11" s="1"/>
  <c r="H600" i="11"/>
  <c r="N600" i="11" s="1"/>
  <c r="O600" i="11" s="1" a="1"/>
  <c r="O600" i="11" s="1"/>
  <c r="H601" i="11"/>
  <c r="N601" i="11" s="1"/>
  <c r="O601" i="11" s="1" a="1"/>
  <c r="O601" i="11" s="1"/>
  <c r="H602" i="11"/>
  <c r="N602" i="11" s="1"/>
  <c r="O602" i="11" s="1" a="1"/>
  <c r="O602" i="11" s="1"/>
  <c r="H603" i="11"/>
  <c r="N603" i="11" s="1"/>
  <c r="O603" i="11" s="1" a="1"/>
  <c r="O603" i="11" s="1"/>
  <c r="H604" i="11"/>
  <c r="N604" i="11" s="1"/>
  <c r="O604" i="11" s="1" a="1"/>
  <c r="O604" i="11" s="1"/>
  <c r="H605" i="11"/>
  <c r="N605" i="11" s="1"/>
  <c r="O605" i="11" s="1" a="1"/>
  <c r="O605" i="11" s="1"/>
  <c r="H606" i="11"/>
  <c r="N606" i="11" s="1"/>
  <c r="O606" i="11" s="1" a="1"/>
  <c r="O606" i="11" s="1"/>
  <c r="H607" i="11"/>
  <c r="N607" i="11" s="1"/>
  <c r="O607" i="11" s="1" a="1"/>
  <c r="O607" i="11" s="1"/>
  <c r="H608" i="11"/>
  <c r="N608" i="11" s="1"/>
  <c r="O608" i="11" s="1" a="1"/>
  <c r="O608" i="11" s="1"/>
  <c r="H609" i="11"/>
  <c r="N609" i="11" s="1"/>
  <c r="O609" i="11" s="1" a="1"/>
  <c r="O609" i="11" s="1"/>
  <c r="H610" i="11"/>
  <c r="N610" i="11" s="1"/>
  <c r="O610" i="11" s="1" a="1"/>
  <c r="O610" i="11" s="1"/>
  <c r="H611" i="11"/>
  <c r="N611" i="11" s="1"/>
  <c r="O611" i="11" s="1" a="1"/>
  <c r="O611" i="11" s="1"/>
  <c r="H612" i="11"/>
  <c r="N612" i="11" s="1"/>
  <c r="O612" i="11" s="1" a="1"/>
  <c r="O612" i="11" s="1"/>
  <c r="H613" i="11"/>
  <c r="N613" i="11" s="1"/>
  <c r="O613" i="11" s="1" a="1"/>
  <c r="O613" i="11" s="1"/>
  <c r="H614" i="11"/>
  <c r="N614" i="11" s="1"/>
  <c r="O614" i="11" s="1" a="1"/>
  <c r="O614" i="11" s="1"/>
  <c r="H615" i="11"/>
  <c r="N615" i="11" s="1"/>
  <c r="O615" i="11" s="1" a="1"/>
  <c r="O615" i="11" s="1"/>
  <c r="H616" i="11"/>
  <c r="N616" i="11" s="1"/>
  <c r="O616" i="11" s="1" a="1"/>
  <c r="O616" i="11" s="1"/>
  <c r="H617" i="11"/>
  <c r="N617" i="11" s="1"/>
  <c r="O617" i="11" s="1" a="1"/>
  <c r="O617" i="11" s="1"/>
  <c r="H618" i="11"/>
  <c r="N618" i="11" s="1"/>
  <c r="O618" i="11" s="1" a="1"/>
  <c r="O618" i="11" s="1"/>
  <c r="H619" i="11"/>
  <c r="N619" i="11" s="1"/>
  <c r="O619" i="11" s="1" a="1"/>
  <c r="O619" i="11" s="1"/>
  <c r="H620" i="11"/>
  <c r="N620" i="11" s="1"/>
  <c r="O620" i="11" s="1" a="1"/>
  <c r="O620" i="11" s="1"/>
  <c r="H621" i="11"/>
  <c r="N621" i="11" s="1"/>
  <c r="O621" i="11" s="1" a="1"/>
  <c r="O621" i="11" s="1"/>
  <c r="H622" i="11"/>
  <c r="N622" i="11" s="1"/>
  <c r="O622" i="11" s="1" a="1"/>
  <c r="O622" i="11" s="1"/>
  <c r="H623" i="11"/>
  <c r="N623" i="11" s="1"/>
  <c r="O623" i="11" s="1" a="1"/>
  <c r="O623" i="11" s="1"/>
  <c r="H624" i="11"/>
  <c r="N624" i="11" s="1"/>
  <c r="O624" i="11" s="1" a="1"/>
  <c r="O624" i="11" s="1"/>
  <c r="H625" i="11"/>
  <c r="N625" i="11" s="1"/>
  <c r="O625" i="11" s="1" a="1"/>
  <c r="O625" i="11" s="1"/>
  <c r="H626" i="11"/>
  <c r="N626" i="11" s="1"/>
  <c r="O626" i="11" s="1" a="1"/>
  <c r="O626" i="11" s="1"/>
  <c r="H627" i="11"/>
  <c r="N627" i="11" s="1"/>
  <c r="O627" i="11" s="1" a="1"/>
  <c r="O627" i="11" s="1"/>
  <c r="H628" i="11"/>
  <c r="N628" i="11" s="1"/>
  <c r="O628" i="11" s="1" a="1"/>
  <c r="O628" i="11" s="1"/>
  <c r="H629" i="11"/>
  <c r="N629" i="11" s="1"/>
  <c r="O629" i="11" s="1" a="1"/>
  <c r="O629" i="11" s="1"/>
  <c r="H630" i="11"/>
  <c r="N630" i="11" s="1"/>
  <c r="O630" i="11" s="1" a="1"/>
  <c r="O630" i="11" s="1"/>
  <c r="H631" i="11"/>
  <c r="N631" i="11" s="1"/>
  <c r="O631" i="11" s="1" a="1"/>
  <c r="O631" i="11" s="1"/>
  <c r="H632" i="11"/>
  <c r="N632" i="11" s="1"/>
  <c r="O632" i="11" s="1" a="1"/>
  <c r="O632" i="11" s="1"/>
  <c r="H633" i="11"/>
  <c r="N633" i="11" s="1"/>
  <c r="O633" i="11" s="1" a="1"/>
  <c r="O633" i="11" s="1"/>
  <c r="H634" i="11"/>
  <c r="N634" i="11" s="1"/>
  <c r="O634" i="11" s="1" a="1"/>
  <c r="O634" i="11" s="1"/>
  <c r="H635" i="11"/>
  <c r="N635" i="11" s="1"/>
  <c r="O635" i="11" s="1" a="1"/>
  <c r="O635" i="11" s="1"/>
  <c r="H636" i="11"/>
  <c r="N636" i="11" s="1"/>
  <c r="O636" i="11" s="1" a="1"/>
  <c r="O636" i="11" s="1"/>
  <c r="H3" i="11"/>
  <c r="N3" i="11" s="1"/>
  <c r="O3" i="11" s="1" a="1"/>
  <c r="O3" i="11" s="1"/>
  <c r="F6" i="6"/>
  <c r="F2" i="4"/>
  <c r="F3" i="4"/>
  <c r="F4" i="4"/>
  <c r="F5" i="4"/>
  <c r="F6" i="4"/>
  <c r="J5" i="6"/>
  <c r="J4" i="6"/>
  <c r="J3" i="6"/>
  <c r="J5" i="4"/>
  <c r="J4" i="4"/>
  <c r="J3" i="4"/>
  <c r="J5" i="1"/>
  <c r="J4" i="1"/>
  <c r="N5" i="11" l="1"/>
  <c r="O5" i="11" s="1" a="1"/>
  <c r="O5" i="11" s="1"/>
  <c r="N7" i="11"/>
  <c r="O7" i="11" s="1" a="1"/>
  <c r="O7" i="11" s="1"/>
  <c r="R23" i="11" s="1"/>
  <c r="R22" i="11"/>
  <c r="R20" i="11"/>
  <c r="R17" i="11"/>
  <c r="R15" i="11"/>
  <c r="R14" i="11"/>
  <c r="J3" i="1"/>
  <c r="R21" i="11" l="1"/>
  <c r="R24" i="11" s="1"/>
  <c r="S22" i="11" s="1"/>
  <c r="R16" i="11"/>
  <c r="F30" i="10"/>
  <c r="C12" i="10"/>
  <c r="Z27" i="9"/>
  <c r="Q5" i="9"/>
  <c r="R5" i="9"/>
  <c r="Q8" i="9"/>
  <c r="R8" i="9"/>
  <c r="Q14" i="9"/>
  <c r="Q17" i="9"/>
  <c r="R17" i="9"/>
  <c r="Q20" i="9"/>
  <c r="R20" i="9"/>
  <c r="Q26" i="9"/>
  <c r="R7" i="9"/>
  <c r="R9" i="9"/>
  <c r="R10" i="9"/>
  <c r="R11" i="9"/>
  <c r="R12" i="9"/>
  <c r="R15" i="9"/>
  <c r="R19" i="9"/>
  <c r="R23" i="9"/>
  <c r="R24" i="9"/>
  <c r="R27" i="9"/>
  <c r="R6" i="9"/>
  <c r="R16" i="9"/>
  <c r="R18" i="9"/>
  <c r="R21" i="9"/>
  <c r="R22" i="9"/>
  <c r="R28" i="9"/>
  <c r="R29" i="9"/>
  <c r="R30" i="9"/>
  <c r="R31" i="9"/>
  <c r="R32" i="9"/>
  <c r="R33" i="9"/>
  <c r="R34" i="9"/>
  <c r="R35" i="9"/>
  <c r="R36" i="9"/>
  <c r="R37" i="9"/>
  <c r="R38" i="9"/>
  <c r="R39" i="9"/>
  <c r="R40" i="9"/>
  <c r="R41" i="9"/>
  <c r="R42" i="9"/>
  <c r="R43" i="9"/>
  <c r="R44" i="9"/>
  <c r="R45" i="9"/>
  <c r="R46" i="9"/>
  <c r="R47" i="9"/>
  <c r="R48" i="9"/>
  <c r="R49" i="9"/>
  <c r="R50" i="9"/>
  <c r="R51" i="9"/>
  <c r="R52" i="9"/>
  <c r="R53" i="9"/>
  <c r="R54" i="9"/>
  <c r="R55" i="9"/>
  <c r="R56" i="9"/>
  <c r="R57" i="9"/>
  <c r="R58" i="9"/>
  <c r="R59" i="9"/>
  <c r="R60" i="9"/>
  <c r="R61" i="9"/>
  <c r="R62" i="9"/>
  <c r="R63" i="9"/>
  <c r="R64" i="9"/>
  <c r="R65" i="9"/>
  <c r="R66" i="9"/>
  <c r="R67" i="9"/>
  <c r="R68" i="9"/>
  <c r="R69" i="9"/>
  <c r="R70" i="9"/>
  <c r="R71" i="9"/>
  <c r="R72" i="9"/>
  <c r="R73" i="9"/>
  <c r="R74" i="9"/>
  <c r="R75" i="9"/>
  <c r="R76" i="9"/>
  <c r="R77" i="9"/>
  <c r="R78" i="9"/>
  <c r="R79" i="9"/>
  <c r="R80" i="9"/>
  <c r="R81" i="9"/>
  <c r="R82" i="9"/>
  <c r="R83" i="9"/>
  <c r="R84" i="9"/>
  <c r="R85" i="9"/>
  <c r="R86" i="9"/>
  <c r="R87" i="9"/>
  <c r="R88" i="9"/>
  <c r="R89" i="9"/>
  <c r="R90" i="9"/>
  <c r="R91" i="9"/>
  <c r="R92" i="9"/>
  <c r="R93" i="9"/>
  <c r="R94" i="9"/>
  <c r="R95" i="9"/>
  <c r="R96" i="9"/>
  <c r="R97" i="9"/>
  <c r="R98" i="9"/>
  <c r="R99" i="9"/>
  <c r="R100" i="9"/>
  <c r="R101" i="9"/>
  <c r="R102" i="9"/>
  <c r="R103" i="9"/>
  <c r="R104" i="9"/>
  <c r="R105" i="9"/>
  <c r="R106" i="9"/>
  <c r="R107" i="9"/>
  <c r="R108" i="9"/>
  <c r="R109" i="9"/>
  <c r="R110" i="9"/>
  <c r="R111" i="9"/>
  <c r="R112" i="9"/>
  <c r="R113" i="9"/>
  <c r="R114" i="9"/>
  <c r="R115" i="9"/>
  <c r="R116" i="9"/>
  <c r="R117" i="9"/>
  <c r="R118" i="9"/>
  <c r="R119" i="9"/>
  <c r="R120" i="9"/>
  <c r="R121" i="9"/>
  <c r="R122" i="9"/>
  <c r="R123" i="9"/>
  <c r="R124" i="9"/>
  <c r="R125" i="9"/>
  <c r="R126" i="9"/>
  <c r="R127" i="9"/>
  <c r="R128" i="9"/>
  <c r="R129" i="9"/>
  <c r="R130" i="9"/>
  <c r="R131" i="9"/>
  <c r="R132" i="9"/>
  <c r="R133" i="9"/>
  <c r="R134" i="9"/>
  <c r="R135" i="9"/>
  <c r="R136" i="9"/>
  <c r="R137" i="9"/>
  <c r="R138" i="9"/>
  <c r="R139" i="9"/>
  <c r="R140" i="9"/>
  <c r="R141" i="9"/>
  <c r="R142" i="9"/>
  <c r="R143" i="9"/>
  <c r="R144" i="9"/>
  <c r="R145" i="9"/>
  <c r="R146" i="9"/>
  <c r="R147" i="9"/>
  <c r="R148" i="9"/>
  <c r="R149" i="9"/>
  <c r="R150" i="9"/>
  <c r="R151" i="9"/>
  <c r="R152" i="9"/>
  <c r="R153" i="9"/>
  <c r="R154" i="9"/>
  <c r="R155" i="9"/>
  <c r="R156" i="9"/>
  <c r="R157" i="9"/>
  <c r="R158" i="9"/>
  <c r="R159" i="9"/>
  <c r="R160" i="9"/>
  <c r="R161" i="9"/>
  <c r="R162" i="9"/>
  <c r="R163" i="9"/>
  <c r="R164" i="9"/>
  <c r="R165" i="9"/>
  <c r="R166" i="9"/>
  <c r="R167" i="9"/>
  <c r="R168" i="9"/>
  <c r="R169" i="9"/>
  <c r="R170" i="9"/>
  <c r="R171" i="9"/>
  <c r="R172" i="9"/>
  <c r="R173" i="9"/>
  <c r="R174" i="9"/>
  <c r="R175" i="9"/>
  <c r="R176" i="9"/>
  <c r="R177" i="9"/>
  <c r="R178" i="9"/>
  <c r="R179" i="9"/>
  <c r="R180" i="9"/>
  <c r="R181" i="9"/>
  <c r="R182" i="9"/>
  <c r="R183" i="9"/>
  <c r="R184" i="9"/>
  <c r="R185" i="9"/>
  <c r="R186" i="9"/>
  <c r="R187" i="9"/>
  <c r="R188" i="9"/>
  <c r="R189" i="9"/>
  <c r="R190" i="9"/>
  <c r="R191" i="9"/>
  <c r="R192" i="9"/>
  <c r="R193" i="9"/>
  <c r="R194" i="9"/>
  <c r="R195" i="9"/>
  <c r="R196" i="9"/>
  <c r="R197" i="9"/>
  <c r="R198" i="9"/>
  <c r="R199" i="9"/>
  <c r="R200" i="9"/>
  <c r="R201" i="9"/>
  <c r="R202" i="9"/>
  <c r="R203" i="9"/>
  <c r="R204" i="9"/>
  <c r="R205" i="9"/>
  <c r="R206" i="9"/>
  <c r="R207" i="9"/>
  <c r="R208" i="9"/>
  <c r="R209" i="9"/>
  <c r="R210" i="9"/>
  <c r="R211" i="9"/>
  <c r="R212" i="9"/>
  <c r="R213" i="9"/>
  <c r="R214" i="9"/>
  <c r="R215" i="9"/>
  <c r="R216" i="9"/>
  <c r="R217" i="9"/>
  <c r="R218" i="9"/>
  <c r="R219" i="9"/>
  <c r="R220" i="9"/>
  <c r="R221" i="9"/>
  <c r="R222" i="9"/>
  <c r="R223" i="9"/>
  <c r="R224" i="9"/>
  <c r="R225" i="9"/>
  <c r="R226" i="9"/>
  <c r="R227" i="9"/>
  <c r="R228" i="9"/>
  <c r="R229" i="9"/>
  <c r="R230" i="9"/>
  <c r="R231" i="9"/>
  <c r="R232" i="9"/>
  <c r="R233" i="9"/>
  <c r="R234" i="9"/>
  <c r="R235" i="9"/>
  <c r="R236" i="9"/>
  <c r="R237" i="9"/>
  <c r="R238" i="9"/>
  <c r="R239" i="9"/>
  <c r="R240" i="9"/>
  <c r="R241" i="9"/>
  <c r="R242" i="9"/>
  <c r="R243" i="9"/>
  <c r="R244" i="9"/>
  <c r="R245" i="9"/>
  <c r="R246" i="9"/>
  <c r="R247" i="9"/>
  <c r="R248" i="9"/>
  <c r="R249" i="9"/>
  <c r="R250" i="9"/>
  <c r="R251" i="9"/>
  <c r="R252" i="9"/>
  <c r="R253" i="9"/>
  <c r="R254" i="9"/>
  <c r="R255" i="9"/>
  <c r="R256" i="9"/>
  <c r="R257" i="9"/>
  <c r="R258" i="9"/>
  <c r="R259" i="9"/>
  <c r="R260" i="9"/>
  <c r="R261" i="9"/>
  <c r="R262" i="9"/>
  <c r="R263" i="9"/>
  <c r="R264" i="9"/>
  <c r="R265" i="9"/>
  <c r="R266" i="9"/>
  <c r="R267" i="9"/>
  <c r="R268" i="9"/>
  <c r="R269" i="9"/>
  <c r="R270" i="9"/>
  <c r="R271" i="9"/>
  <c r="R272" i="9"/>
  <c r="R273" i="9"/>
  <c r="R274" i="9"/>
  <c r="R275" i="9"/>
  <c r="R276" i="9"/>
  <c r="R277" i="9"/>
  <c r="R278" i="9"/>
  <c r="R279" i="9"/>
  <c r="R280" i="9"/>
  <c r="R281" i="9"/>
  <c r="R282" i="9"/>
  <c r="R283" i="9"/>
  <c r="R284" i="9"/>
  <c r="R285" i="9"/>
  <c r="R286" i="9"/>
  <c r="R287" i="9"/>
  <c r="R288" i="9"/>
  <c r="R289" i="9"/>
  <c r="R290" i="9"/>
  <c r="R291" i="9"/>
  <c r="R292" i="9"/>
  <c r="R293" i="9"/>
  <c r="R294" i="9"/>
  <c r="R295" i="9"/>
  <c r="R296" i="9"/>
  <c r="R297" i="9"/>
  <c r="R298" i="9"/>
  <c r="R299" i="9"/>
  <c r="R300" i="9"/>
  <c r="R301" i="9"/>
  <c r="R302" i="9"/>
  <c r="R303" i="9"/>
  <c r="R304" i="9"/>
  <c r="R305" i="9"/>
  <c r="R306" i="9"/>
  <c r="R307" i="9"/>
  <c r="R308" i="9"/>
  <c r="R309" i="9"/>
  <c r="R310" i="9"/>
  <c r="R311" i="9"/>
  <c r="R312" i="9"/>
  <c r="R313" i="9"/>
  <c r="R314" i="9"/>
  <c r="R315" i="9"/>
  <c r="R316" i="9"/>
  <c r="R317" i="9"/>
  <c r="R318" i="9"/>
  <c r="R319" i="9"/>
  <c r="R320" i="9"/>
  <c r="R321" i="9"/>
  <c r="R322" i="9"/>
  <c r="R323" i="9"/>
  <c r="R324" i="9"/>
  <c r="R325" i="9"/>
  <c r="R326" i="9"/>
  <c r="R327" i="9"/>
  <c r="R328" i="9"/>
  <c r="R329" i="9"/>
  <c r="R330" i="9"/>
  <c r="R331" i="9"/>
  <c r="R332" i="9"/>
  <c r="R333" i="9"/>
  <c r="R334" i="9"/>
  <c r="R335" i="9"/>
  <c r="R336" i="9"/>
  <c r="R337" i="9"/>
  <c r="R338" i="9"/>
  <c r="R339" i="9"/>
  <c r="R340" i="9"/>
  <c r="R341" i="9"/>
  <c r="R342" i="9"/>
  <c r="R343" i="9"/>
  <c r="R344" i="9"/>
  <c r="R345" i="9"/>
  <c r="R346" i="9"/>
  <c r="R347" i="9"/>
  <c r="R348" i="9"/>
  <c r="R349" i="9"/>
  <c r="R350" i="9"/>
  <c r="R351" i="9"/>
  <c r="R352" i="9"/>
  <c r="R353" i="9"/>
  <c r="R354" i="9"/>
  <c r="R355" i="9"/>
  <c r="R356" i="9"/>
  <c r="R357" i="9"/>
  <c r="R358" i="9"/>
  <c r="R359" i="9"/>
  <c r="R360" i="9"/>
  <c r="R361" i="9"/>
  <c r="R362" i="9"/>
  <c r="R363" i="9"/>
  <c r="R364" i="9"/>
  <c r="R365" i="9"/>
  <c r="R366" i="9"/>
  <c r="R367" i="9"/>
  <c r="R368" i="9"/>
  <c r="R369" i="9"/>
  <c r="R370" i="9"/>
  <c r="R371" i="9"/>
  <c r="R372" i="9"/>
  <c r="R373" i="9"/>
  <c r="R374" i="9"/>
  <c r="R375" i="9"/>
  <c r="R376" i="9"/>
  <c r="R377" i="9"/>
  <c r="R378" i="9"/>
  <c r="R379" i="9"/>
  <c r="R380" i="9"/>
  <c r="R381" i="9"/>
  <c r="R382" i="9"/>
  <c r="R383" i="9"/>
  <c r="R384" i="9"/>
  <c r="R385" i="9"/>
  <c r="R386" i="9"/>
  <c r="R387" i="9"/>
  <c r="R388" i="9"/>
  <c r="R389" i="9"/>
  <c r="R390" i="9"/>
  <c r="R391" i="9"/>
  <c r="R392" i="9"/>
  <c r="R393" i="9"/>
  <c r="R394" i="9"/>
  <c r="R395" i="9"/>
  <c r="R396" i="9"/>
  <c r="R397" i="9"/>
  <c r="R398" i="9"/>
  <c r="R399" i="9"/>
  <c r="R400" i="9"/>
  <c r="R401" i="9"/>
  <c r="R402" i="9"/>
  <c r="R403" i="9"/>
  <c r="R404" i="9"/>
  <c r="R405" i="9"/>
  <c r="R406" i="9"/>
  <c r="R407" i="9"/>
  <c r="R408" i="9"/>
  <c r="R409" i="9"/>
  <c r="R410" i="9"/>
  <c r="R411" i="9"/>
  <c r="R412" i="9"/>
  <c r="R413" i="9"/>
  <c r="R414" i="9"/>
  <c r="R415" i="9"/>
  <c r="R416" i="9"/>
  <c r="R417" i="9"/>
  <c r="R418" i="9"/>
  <c r="R419" i="9"/>
  <c r="R420" i="9"/>
  <c r="R421" i="9"/>
  <c r="R422" i="9"/>
  <c r="R423" i="9"/>
  <c r="R424" i="9"/>
  <c r="R425" i="9"/>
  <c r="R426" i="9"/>
  <c r="R427" i="9"/>
  <c r="R428" i="9"/>
  <c r="R429" i="9"/>
  <c r="R430" i="9"/>
  <c r="R431" i="9"/>
  <c r="R432" i="9"/>
  <c r="R433" i="9"/>
  <c r="R434" i="9"/>
  <c r="R435" i="9"/>
  <c r="R436" i="9"/>
  <c r="R437" i="9"/>
  <c r="R438" i="9"/>
  <c r="R439" i="9"/>
  <c r="R440" i="9"/>
  <c r="R441" i="9"/>
  <c r="R442" i="9"/>
  <c r="R443" i="9"/>
  <c r="R444" i="9"/>
  <c r="R445" i="9"/>
  <c r="R446" i="9"/>
  <c r="R447" i="9"/>
  <c r="R448" i="9"/>
  <c r="R449" i="9"/>
  <c r="R450" i="9"/>
  <c r="R451" i="9"/>
  <c r="R452" i="9"/>
  <c r="R453" i="9"/>
  <c r="R454" i="9"/>
  <c r="R455" i="9"/>
  <c r="R456" i="9"/>
  <c r="R457" i="9"/>
  <c r="R458" i="9"/>
  <c r="R459" i="9"/>
  <c r="R460" i="9"/>
  <c r="R461" i="9"/>
  <c r="R462" i="9"/>
  <c r="R463" i="9"/>
  <c r="R464" i="9"/>
  <c r="R465" i="9"/>
  <c r="R466" i="9"/>
  <c r="R467" i="9"/>
  <c r="R468" i="9"/>
  <c r="R469" i="9"/>
  <c r="R470" i="9"/>
  <c r="R471" i="9"/>
  <c r="R472" i="9"/>
  <c r="R473" i="9"/>
  <c r="R474" i="9"/>
  <c r="R475" i="9"/>
  <c r="R476" i="9"/>
  <c r="R477" i="9"/>
  <c r="R478" i="9"/>
  <c r="R479" i="9"/>
  <c r="R480" i="9"/>
  <c r="R481" i="9"/>
  <c r="R482" i="9"/>
  <c r="R483" i="9"/>
  <c r="R484" i="9"/>
  <c r="R485" i="9"/>
  <c r="R486" i="9"/>
  <c r="R487" i="9"/>
  <c r="R488" i="9"/>
  <c r="R489" i="9"/>
  <c r="R490" i="9"/>
  <c r="R491" i="9"/>
  <c r="R492" i="9"/>
  <c r="R493" i="9"/>
  <c r="R494" i="9"/>
  <c r="R495" i="9"/>
  <c r="R496" i="9"/>
  <c r="R497" i="9"/>
  <c r="R498" i="9"/>
  <c r="R499" i="9"/>
  <c r="R500" i="9"/>
  <c r="R501" i="9"/>
  <c r="R502" i="9"/>
  <c r="R503" i="9"/>
  <c r="R504" i="9"/>
  <c r="R505" i="9"/>
  <c r="R506" i="9"/>
  <c r="R507" i="9"/>
  <c r="R508" i="9"/>
  <c r="R509" i="9"/>
  <c r="R510" i="9"/>
  <c r="R511" i="9"/>
  <c r="R512" i="9"/>
  <c r="R513" i="9"/>
  <c r="R514" i="9"/>
  <c r="R515" i="9"/>
  <c r="R516" i="9"/>
  <c r="R517" i="9"/>
  <c r="R518" i="9"/>
  <c r="R519" i="9"/>
  <c r="R520" i="9"/>
  <c r="R521" i="9"/>
  <c r="R522" i="9"/>
  <c r="R523" i="9"/>
  <c r="R524" i="9"/>
  <c r="R525" i="9"/>
  <c r="R526" i="9"/>
  <c r="R527" i="9"/>
  <c r="R528" i="9"/>
  <c r="R529" i="9"/>
  <c r="R530" i="9"/>
  <c r="R531" i="9"/>
  <c r="R532" i="9"/>
  <c r="R533" i="9"/>
  <c r="R534" i="9"/>
  <c r="R535" i="9"/>
  <c r="R536" i="9"/>
  <c r="R537" i="9"/>
  <c r="R538" i="9"/>
  <c r="R539" i="9"/>
  <c r="R540" i="9"/>
  <c r="R541" i="9"/>
  <c r="R542" i="9"/>
  <c r="R543" i="9"/>
  <c r="R544" i="9"/>
  <c r="R545" i="9"/>
  <c r="R546" i="9"/>
  <c r="R547" i="9"/>
  <c r="R548" i="9"/>
  <c r="R549" i="9"/>
  <c r="R550" i="9"/>
  <c r="R551" i="9"/>
  <c r="R552" i="9"/>
  <c r="R553" i="9"/>
  <c r="R554" i="9"/>
  <c r="R555" i="9"/>
  <c r="R556" i="9"/>
  <c r="R557" i="9"/>
  <c r="R558" i="9"/>
  <c r="R559" i="9"/>
  <c r="R560" i="9"/>
  <c r="R561" i="9"/>
  <c r="R562" i="9"/>
  <c r="R563" i="9"/>
  <c r="R564" i="9"/>
  <c r="R565" i="9"/>
  <c r="R566" i="9"/>
  <c r="R567" i="9"/>
  <c r="R568" i="9"/>
  <c r="R569" i="9"/>
  <c r="R570" i="9"/>
  <c r="R571" i="9"/>
  <c r="R572" i="9"/>
  <c r="R573" i="9"/>
  <c r="R574" i="9"/>
  <c r="R575" i="9"/>
  <c r="R576" i="9"/>
  <c r="R577" i="9"/>
  <c r="R578" i="9"/>
  <c r="R579" i="9"/>
  <c r="R580" i="9"/>
  <c r="R581" i="9"/>
  <c r="R582" i="9"/>
  <c r="R583" i="9"/>
  <c r="R584" i="9"/>
  <c r="R585" i="9"/>
  <c r="R586" i="9"/>
  <c r="R587" i="9"/>
  <c r="R588" i="9"/>
  <c r="R589" i="9"/>
  <c r="R590" i="9"/>
  <c r="R591" i="9"/>
  <c r="R592" i="9"/>
  <c r="R593" i="9"/>
  <c r="R594" i="9"/>
  <c r="R595" i="9"/>
  <c r="R596" i="9"/>
  <c r="R597" i="9"/>
  <c r="R598" i="9"/>
  <c r="R599" i="9"/>
  <c r="R600" i="9"/>
  <c r="R601" i="9"/>
  <c r="R602" i="9"/>
  <c r="R603" i="9"/>
  <c r="R604" i="9"/>
  <c r="R605" i="9"/>
  <c r="R606" i="9"/>
  <c r="R607" i="9"/>
  <c r="R608" i="9"/>
  <c r="R609" i="9"/>
  <c r="R610" i="9"/>
  <c r="R611" i="9"/>
  <c r="R612" i="9"/>
  <c r="R613" i="9"/>
  <c r="R614" i="9"/>
  <c r="R615" i="9"/>
  <c r="R616" i="9"/>
  <c r="R617" i="9"/>
  <c r="R618" i="9"/>
  <c r="R619" i="9"/>
  <c r="R620" i="9"/>
  <c r="R621" i="9"/>
  <c r="R622" i="9"/>
  <c r="R623" i="9"/>
  <c r="R624" i="9"/>
  <c r="R625" i="9"/>
  <c r="R626" i="9"/>
  <c r="R627" i="9"/>
  <c r="R628" i="9"/>
  <c r="R629" i="9"/>
  <c r="R630" i="9"/>
  <c r="R631" i="9"/>
  <c r="R632" i="9"/>
  <c r="R633" i="9"/>
  <c r="R634" i="9"/>
  <c r="R635" i="9"/>
  <c r="R636" i="9"/>
  <c r="R637" i="9"/>
  <c r="R638" i="9"/>
  <c r="R639" i="9"/>
  <c r="R640" i="9"/>
  <c r="R641" i="9"/>
  <c r="R642" i="9"/>
  <c r="R643" i="9"/>
  <c r="R644" i="9"/>
  <c r="R645" i="9"/>
  <c r="R646" i="9"/>
  <c r="R647" i="9"/>
  <c r="R648" i="9"/>
  <c r="R649" i="9"/>
  <c r="R650" i="9"/>
  <c r="R651" i="9"/>
  <c r="R652" i="9"/>
  <c r="R653" i="9"/>
  <c r="R654" i="9"/>
  <c r="R655" i="9"/>
  <c r="R656" i="9"/>
  <c r="R657" i="9"/>
  <c r="R658" i="9"/>
  <c r="R659" i="9"/>
  <c r="R660" i="9"/>
  <c r="R661" i="9"/>
  <c r="R662" i="9"/>
  <c r="R663" i="9"/>
  <c r="R664" i="9"/>
  <c r="R665" i="9"/>
  <c r="R666" i="9"/>
  <c r="R667" i="9"/>
  <c r="R668" i="9"/>
  <c r="R669" i="9"/>
  <c r="R670" i="9"/>
  <c r="R671" i="9"/>
  <c r="R672" i="9"/>
  <c r="R673" i="9"/>
  <c r="R674" i="9"/>
  <c r="R675" i="9"/>
  <c r="R676" i="9"/>
  <c r="R677" i="9"/>
  <c r="R678" i="9"/>
  <c r="R679" i="9"/>
  <c r="R680" i="9"/>
  <c r="R681" i="9"/>
  <c r="R682" i="9"/>
  <c r="R683" i="9"/>
  <c r="R684" i="9"/>
  <c r="R685" i="9"/>
  <c r="R686" i="9"/>
  <c r="R687" i="9"/>
  <c r="R688" i="9"/>
  <c r="R689" i="9"/>
  <c r="R690" i="9"/>
  <c r="R691" i="9"/>
  <c r="R692" i="9"/>
  <c r="R693" i="9"/>
  <c r="R694" i="9"/>
  <c r="R695" i="9"/>
  <c r="R696" i="9"/>
  <c r="R697" i="9"/>
  <c r="R698" i="9"/>
  <c r="R699" i="9"/>
  <c r="R700" i="9"/>
  <c r="R701" i="9"/>
  <c r="R702" i="9"/>
  <c r="R703" i="9"/>
  <c r="R704" i="9"/>
  <c r="R705" i="9"/>
  <c r="R706" i="9"/>
  <c r="R707" i="9"/>
  <c r="R708" i="9"/>
  <c r="R709" i="9"/>
  <c r="R710" i="9"/>
  <c r="R711" i="9"/>
  <c r="R712" i="9"/>
  <c r="R713" i="9"/>
  <c r="R714" i="9"/>
  <c r="R715" i="9"/>
  <c r="R716" i="9"/>
  <c r="R717" i="9"/>
  <c r="R718" i="9"/>
  <c r="R719" i="9"/>
  <c r="R720" i="9"/>
  <c r="R721" i="9"/>
  <c r="R722" i="9"/>
  <c r="R723" i="9"/>
  <c r="R724" i="9"/>
  <c r="R725" i="9"/>
  <c r="R726" i="9"/>
  <c r="R727" i="9"/>
  <c r="R728" i="9"/>
  <c r="R729" i="9"/>
  <c r="R730" i="9"/>
  <c r="R731" i="9"/>
  <c r="R732" i="9"/>
  <c r="R733" i="9"/>
  <c r="R734" i="9"/>
  <c r="R735" i="9"/>
  <c r="R736" i="9"/>
  <c r="R737" i="9"/>
  <c r="R738" i="9"/>
  <c r="R739" i="9"/>
  <c r="R740" i="9"/>
  <c r="R741" i="9"/>
  <c r="R742" i="9"/>
  <c r="R743" i="9"/>
  <c r="R744" i="9"/>
  <c r="R745" i="9"/>
  <c r="R746" i="9"/>
  <c r="R747" i="9"/>
  <c r="R748" i="9"/>
  <c r="R749" i="9"/>
  <c r="R750" i="9"/>
  <c r="R751" i="9"/>
  <c r="R752" i="9"/>
  <c r="R753" i="9"/>
  <c r="R754" i="9"/>
  <c r="R755" i="9"/>
  <c r="R756" i="9"/>
  <c r="R757" i="9"/>
  <c r="R758" i="9"/>
  <c r="R759" i="9"/>
  <c r="R760" i="9"/>
  <c r="R761" i="9"/>
  <c r="R762" i="9"/>
  <c r="R763" i="9"/>
  <c r="R764" i="9"/>
  <c r="R765" i="9"/>
  <c r="R766" i="9"/>
  <c r="R767" i="9"/>
  <c r="R768" i="9"/>
  <c r="R769" i="9"/>
  <c r="R770" i="9"/>
  <c r="R771" i="9"/>
  <c r="R772" i="9"/>
  <c r="R773" i="9"/>
  <c r="R774" i="9"/>
  <c r="R775" i="9"/>
  <c r="R776" i="9"/>
  <c r="R777" i="9"/>
  <c r="R778" i="9"/>
  <c r="R779" i="9"/>
  <c r="R780" i="9"/>
  <c r="R781" i="9"/>
  <c r="R782" i="9"/>
  <c r="R783" i="9"/>
  <c r="R784" i="9"/>
  <c r="R785" i="9"/>
  <c r="R786" i="9"/>
  <c r="R787" i="9"/>
  <c r="R788" i="9"/>
  <c r="R789" i="9"/>
  <c r="R790" i="9"/>
  <c r="R791" i="9"/>
  <c r="R792" i="9"/>
  <c r="R793" i="9"/>
  <c r="R794" i="9"/>
  <c r="R795" i="9"/>
  <c r="R796" i="9"/>
  <c r="R797" i="9"/>
  <c r="R798" i="9"/>
  <c r="R799" i="9"/>
  <c r="R800" i="9"/>
  <c r="R801" i="9"/>
  <c r="R802" i="9"/>
  <c r="R803" i="9"/>
  <c r="R804" i="9"/>
  <c r="R805" i="9"/>
  <c r="R806" i="9"/>
  <c r="R807" i="9"/>
  <c r="R808" i="9"/>
  <c r="R809" i="9"/>
  <c r="R810" i="9"/>
  <c r="R811" i="9"/>
  <c r="R812" i="9"/>
  <c r="R813" i="9"/>
  <c r="R814" i="9"/>
  <c r="R815" i="9"/>
  <c r="R816" i="9"/>
  <c r="R817" i="9"/>
  <c r="R818" i="9"/>
  <c r="R819" i="9"/>
  <c r="R820" i="9"/>
  <c r="R821" i="9"/>
  <c r="R822" i="9"/>
  <c r="R823" i="9"/>
  <c r="R824" i="9"/>
  <c r="R825" i="9"/>
  <c r="R826" i="9"/>
  <c r="R827" i="9"/>
  <c r="R828" i="9"/>
  <c r="R829" i="9"/>
  <c r="R830" i="9"/>
  <c r="R831" i="9"/>
  <c r="R832" i="9"/>
  <c r="R833" i="9"/>
  <c r="R834" i="9"/>
  <c r="R835" i="9"/>
  <c r="R836" i="9"/>
  <c r="R837" i="9"/>
  <c r="R838" i="9"/>
  <c r="R839" i="9"/>
  <c r="R840" i="9"/>
  <c r="R841" i="9"/>
  <c r="R842" i="9"/>
  <c r="R843" i="9"/>
  <c r="R844" i="9"/>
  <c r="R845" i="9"/>
  <c r="R846" i="9"/>
  <c r="R847" i="9"/>
  <c r="R848" i="9"/>
  <c r="Q6" i="9"/>
  <c r="Q7" i="9"/>
  <c r="Q9" i="9"/>
  <c r="Q10" i="9"/>
  <c r="Q11" i="9"/>
  <c r="Q12" i="9"/>
  <c r="Q13" i="9"/>
  <c r="Q15" i="9"/>
  <c r="Q16" i="9"/>
  <c r="Q18" i="9"/>
  <c r="Q19" i="9"/>
  <c r="Q21" i="9"/>
  <c r="Q22" i="9"/>
  <c r="Q23" i="9"/>
  <c r="Q24" i="9"/>
  <c r="Q25" i="9"/>
  <c r="Q27" i="9"/>
  <c r="Q28" i="9"/>
  <c r="Q29" i="9"/>
  <c r="Q30" i="9"/>
  <c r="Q31" i="9"/>
  <c r="Q32" i="9"/>
  <c r="Q33" i="9"/>
  <c r="Q34" i="9"/>
  <c r="Q35" i="9"/>
  <c r="Q36" i="9"/>
  <c r="Q37" i="9"/>
  <c r="Q38" i="9"/>
  <c r="Q39" i="9"/>
  <c r="Q40" i="9"/>
  <c r="Q41" i="9"/>
  <c r="Q42" i="9"/>
  <c r="Q43" i="9"/>
  <c r="Q44" i="9"/>
  <c r="Q45" i="9"/>
  <c r="Q46" i="9"/>
  <c r="Q47" i="9"/>
  <c r="Q48" i="9"/>
  <c r="Q49" i="9"/>
  <c r="Q50" i="9"/>
  <c r="Q51" i="9"/>
  <c r="Q52" i="9"/>
  <c r="Q53" i="9"/>
  <c r="Q54" i="9"/>
  <c r="Q55" i="9"/>
  <c r="Q56" i="9"/>
  <c r="Q57" i="9"/>
  <c r="Q58" i="9"/>
  <c r="Q59" i="9"/>
  <c r="Q60" i="9"/>
  <c r="Q61" i="9"/>
  <c r="Q62" i="9"/>
  <c r="Q63" i="9"/>
  <c r="Q64" i="9"/>
  <c r="Q65" i="9"/>
  <c r="Q66" i="9"/>
  <c r="Q67" i="9"/>
  <c r="Q68" i="9"/>
  <c r="Q69" i="9"/>
  <c r="Q70" i="9"/>
  <c r="Q71" i="9"/>
  <c r="Q72" i="9"/>
  <c r="Q73" i="9"/>
  <c r="Q74" i="9"/>
  <c r="Q75" i="9"/>
  <c r="Q76" i="9"/>
  <c r="Q77" i="9"/>
  <c r="Q78" i="9"/>
  <c r="Q79" i="9"/>
  <c r="Q80" i="9"/>
  <c r="Q81" i="9"/>
  <c r="Q82" i="9"/>
  <c r="Q83" i="9"/>
  <c r="Q84" i="9"/>
  <c r="Q85" i="9"/>
  <c r="Q86" i="9"/>
  <c r="Q87" i="9"/>
  <c r="Q88" i="9"/>
  <c r="Q89" i="9"/>
  <c r="Q90" i="9"/>
  <c r="Q91" i="9"/>
  <c r="Q92" i="9"/>
  <c r="Q93" i="9"/>
  <c r="Q94" i="9"/>
  <c r="Q95" i="9"/>
  <c r="Q96" i="9"/>
  <c r="Q97" i="9"/>
  <c r="Q98" i="9"/>
  <c r="Q99" i="9"/>
  <c r="Q100" i="9"/>
  <c r="Q101" i="9"/>
  <c r="Q102" i="9"/>
  <c r="Q103" i="9"/>
  <c r="Q104" i="9"/>
  <c r="Q105" i="9"/>
  <c r="Q106" i="9"/>
  <c r="Q107" i="9"/>
  <c r="Q108" i="9"/>
  <c r="Q109" i="9"/>
  <c r="Q110" i="9"/>
  <c r="Q111" i="9"/>
  <c r="Q112" i="9"/>
  <c r="Q113" i="9"/>
  <c r="Q114" i="9"/>
  <c r="Q115" i="9"/>
  <c r="Q116" i="9"/>
  <c r="Q117" i="9"/>
  <c r="Q118" i="9"/>
  <c r="Q119" i="9"/>
  <c r="Q120" i="9"/>
  <c r="Q121" i="9"/>
  <c r="Q122" i="9"/>
  <c r="Q123" i="9"/>
  <c r="Q124" i="9"/>
  <c r="Q125" i="9"/>
  <c r="Q126" i="9"/>
  <c r="Q127" i="9"/>
  <c r="Q128" i="9"/>
  <c r="Q129" i="9"/>
  <c r="Q130" i="9"/>
  <c r="Q131" i="9"/>
  <c r="Q132" i="9"/>
  <c r="Q133" i="9"/>
  <c r="Q134" i="9"/>
  <c r="Q135" i="9"/>
  <c r="Q136" i="9"/>
  <c r="Q137" i="9"/>
  <c r="Q138" i="9"/>
  <c r="Q139" i="9"/>
  <c r="Q140" i="9"/>
  <c r="Q141" i="9"/>
  <c r="Q142" i="9"/>
  <c r="Q143" i="9"/>
  <c r="Q144" i="9"/>
  <c r="Q145" i="9"/>
  <c r="Q146" i="9"/>
  <c r="Q147" i="9"/>
  <c r="Q148" i="9"/>
  <c r="Q149" i="9"/>
  <c r="Q150" i="9"/>
  <c r="Q151" i="9"/>
  <c r="Q152" i="9"/>
  <c r="Q153" i="9"/>
  <c r="Q154" i="9"/>
  <c r="Q155" i="9"/>
  <c r="Q156" i="9"/>
  <c r="Q157" i="9"/>
  <c r="Q158" i="9"/>
  <c r="Q159" i="9"/>
  <c r="Q160" i="9"/>
  <c r="Q161" i="9"/>
  <c r="Q162" i="9"/>
  <c r="Q163" i="9"/>
  <c r="Q164" i="9"/>
  <c r="Q165" i="9"/>
  <c r="Q166" i="9"/>
  <c r="Q167" i="9"/>
  <c r="Q168" i="9"/>
  <c r="Q169" i="9"/>
  <c r="Q170" i="9"/>
  <c r="Q171" i="9"/>
  <c r="Q172" i="9"/>
  <c r="Q173" i="9"/>
  <c r="Q174" i="9"/>
  <c r="Q175" i="9"/>
  <c r="Q176" i="9"/>
  <c r="Q177" i="9"/>
  <c r="Q178" i="9"/>
  <c r="Q179" i="9"/>
  <c r="Q180" i="9"/>
  <c r="Q181" i="9"/>
  <c r="Q182" i="9"/>
  <c r="Q183" i="9"/>
  <c r="Q184" i="9"/>
  <c r="Q185" i="9"/>
  <c r="Q186" i="9"/>
  <c r="Q187" i="9"/>
  <c r="Q188" i="9"/>
  <c r="Q189" i="9"/>
  <c r="Q190" i="9"/>
  <c r="Q191" i="9"/>
  <c r="Q192" i="9"/>
  <c r="Q193" i="9"/>
  <c r="Q194" i="9"/>
  <c r="Q195" i="9"/>
  <c r="Q196" i="9"/>
  <c r="Q197" i="9"/>
  <c r="Q198" i="9"/>
  <c r="Q199" i="9"/>
  <c r="Q200" i="9"/>
  <c r="Q201" i="9"/>
  <c r="Q202" i="9"/>
  <c r="Q203" i="9"/>
  <c r="Q204" i="9"/>
  <c r="Q205" i="9"/>
  <c r="Q206" i="9"/>
  <c r="Q207" i="9"/>
  <c r="Q208" i="9"/>
  <c r="Q209" i="9"/>
  <c r="Q210" i="9"/>
  <c r="Q211" i="9"/>
  <c r="Q212" i="9"/>
  <c r="Q213" i="9"/>
  <c r="Q214" i="9"/>
  <c r="Q215" i="9"/>
  <c r="Q216" i="9"/>
  <c r="Q217" i="9"/>
  <c r="Q218" i="9"/>
  <c r="Q219" i="9"/>
  <c r="Q220" i="9"/>
  <c r="Q221" i="9"/>
  <c r="Q222" i="9"/>
  <c r="Q223" i="9"/>
  <c r="Q224" i="9"/>
  <c r="Q225" i="9"/>
  <c r="Q226" i="9"/>
  <c r="Q227" i="9"/>
  <c r="Q228" i="9"/>
  <c r="Q229" i="9"/>
  <c r="Q230" i="9"/>
  <c r="Q231" i="9"/>
  <c r="Q232" i="9"/>
  <c r="Q233" i="9"/>
  <c r="Q234" i="9"/>
  <c r="Q235" i="9"/>
  <c r="Q236" i="9"/>
  <c r="Q237" i="9"/>
  <c r="Q238" i="9"/>
  <c r="Q239" i="9"/>
  <c r="Q240" i="9"/>
  <c r="Q241" i="9"/>
  <c r="Q242" i="9"/>
  <c r="Q243" i="9"/>
  <c r="Q244" i="9"/>
  <c r="Q245" i="9"/>
  <c r="Q246" i="9"/>
  <c r="Q247" i="9"/>
  <c r="Q248" i="9"/>
  <c r="Q249" i="9"/>
  <c r="Q250" i="9"/>
  <c r="Q251" i="9"/>
  <c r="Q252" i="9"/>
  <c r="Q253" i="9"/>
  <c r="Q254" i="9"/>
  <c r="Q255" i="9"/>
  <c r="Q256" i="9"/>
  <c r="Q257" i="9"/>
  <c r="Q258" i="9"/>
  <c r="Q259" i="9"/>
  <c r="Q260" i="9"/>
  <c r="Q261" i="9"/>
  <c r="Q262" i="9"/>
  <c r="Q263" i="9"/>
  <c r="Q264" i="9"/>
  <c r="Q265" i="9"/>
  <c r="Q266" i="9"/>
  <c r="Q267" i="9"/>
  <c r="Q268" i="9"/>
  <c r="Q269" i="9"/>
  <c r="Q270" i="9"/>
  <c r="Q271" i="9"/>
  <c r="Q272" i="9"/>
  <c r="Q273" i="9"/>
  <c r="Q274" i="9"/>
  <c r="Q275" i="9"/>
  <c r="Q276" i="9"/>
  <c r="Q277" i="9"/>
  <c r="Q278" i="9"/>
  <c r="Q279" i="9"/>
  <c r="Q280" i="9"/>
  <c r="Q281" i="9"/>
  <c r="Q282" i="9"/>
  <c r="Q283" i="9"/>
  <c r="Q284" i="9"/>
  <c r="Q285" i="9"/>
  <c r="Q286" i="9"/>
  <c r="Q287" i="9"/>
  <c r="Q288" i="9"/>
  <c r="Q289" i="9"/>
  <c r="Q290" i="9"/>
  <c r="Q291" i="9"/>
  <c r="Q292" i="9"/>
  <c r="Q293" i="9"/>
  <c r="Q294" i="9"/>
  <c r="Q295" i="9"/>
  <c r="Q296" i="9"/>
  <c r="Q297" i="9"/>
  <c r="Q298" i="9"/>
  <c r="Q299" i="9"/>
  <c r="Q300" i="9"/>
  <c r="Q301" i="9"/>
  <c r="Q302" i="9"/>
  <c r="Q303" i="9"/>
  <c r="Q304" i="9"/>
  <c r="Q305" i="9"/>
  <c r="Q306" i="9"/>
  <c r="Q307" i="9"/>
  <c r="Q308" i="9"/>
  <c r="Q309" i="9"/>
  <c r="Q310" i="9"/>
  <c r="Q311" i="9"/>
  <c r="Q312" i="9"/>
  <c r="Q313" i="9"/>
  <c r="Q314" i="9"/>
  <c r="Q315" i="9"/>
  <c r="Q316" i="9"/>
  <c r="Q317" i="9"/>
  <c r="Q318" i="9"/>
  <c r="Q319" i="9"/>
  <c r="Q320" i="9"/>
  <c r="Q321" i="9"/>
  <c r="Q322" i="9"/>
  <c r="Q323" i="9"/>
  <c r="Q324" i="9"/>
  <c r="Q325" i="9"/>
  <c r="Q326" i="9"/>
  <c r="Q327" i="9"/>
  <c r="Q328" i="9"/>
  <c r="Q329" i="9"/>
  <c r="Q330" i="9"/>
  <c r="Q331" i="9"/>
  <c r="Q332" i="9"/>
  <c r="Q333" i="9"/>
  <c r="Q334" i="9"/>
  <c r="Q335" i="9"/>
  <c r="Q336" i="9"/>
  <c r="Q337" i="9"/>
  <c r="Q338" i="9"/>
  <c r="Q339" i="9"/>
  <c r="Q340" i="9"/>
  <c r="Q341" i="9"/>
  <c r="Q342" i="9"/>
  <c r="Q343" i="9"/>
  <c r="Q344" i="9"/>
  <c r="Q345" i="9"/>
  <c r="Q346" i="9"/>
  <c r="Q347" i="9"/>
  <c r="Q348" i="9"/>
  <c r="Q349" i="9"/>
  <c r="Q350" i="9"/>
  <c r="Q351" i="9"/>
  <c r="Q352" i="9"/>
  <c r="Q353" i="9"/>
  <c r="Q354" i="9"/>
  <c r="Q355" i="9"/>
  <c r="Q356" i="9"/>
  <c r="Q357" i="9"/>
  <c r="Q358" i="9"/>
  <c r="Q359" i="9"/>
  <c r="Q360" i="9"/>
  <c r="Q361" i="9"/>
  <c r="Q362" i="9"/>
  <c r="Q363" i="9"/>
  <c r="Q364" i="9"/>
  <c r="Q365" i="9"/>
  <c r="Q366" i="9"/>
  <c r="Q367" i="9"/>
  <c r="Q368" i="9"/>
  <c r="Q369" i="9"/>
  <c r="Q370" i="9"/>
  <c r="Q371" i="9"/>
  <c r="Q372" i="9"/>
  <c r="Q373" i="9"/>
  <c r="Q374" i="9"/>
  <c r="Q375" i="9"/>
  <c r="Q376" i="9"/>
  <c r="Q377" i="9"/>
  <c r="Q378" i="9"/>
  <c r="Q379" i="9"/>
  <c r="Q380" i="9"/>
  <c r="Q381" i="9"/>
  <c r="Q382" i="9"/>
  <c r="Q383" i="9"/>
  <c r="Q384" i="9"/>
  <c r="Q385" i="9"/>
  <c r="Q386" i="9"/>
  <c r="Q387" i="9"/>
  <c r="Q388" i="9"/>
  <c r="Q389" i="9"/>
  <c r="Q390" i="9"/>
  <c r="Q391" i="9"/>
  <c r="Q392" i="9"/>
  <c r="Q393" i="9"/>
  <c r="Q394" i="9"/>
  <c r="Q395" i="9"/>
  <c r="Q396" i="9"/>
  <c r="Q397" i="9"/>
  <c r="Q398" i="9"/>
  <c r="Q399" i="9"/>
  <c r="Q400" i="9"/>
  <c r="Q401" i="9"/>
  <c r="Q402" i="9"/>
  <c r="Q403" i="9"/>
  <c r="Q404" i="9"/>
  <c r="Q405" i="9"/>
  <c r="Q406" i="9"/>
  <c r="Q407" i="9"/>
  <c r="Q408" i="9"/>
  <c r="Q409" i="9"/>
  <c r="Q410" i="9"/>
  <c r="Q411" i="9"/>
  <c r="Q412" i="9"/>
  <c r="Q413" i="9"/>
  <c r="Q414" i="9"/>
  <c r="Q415" i="9"/>
  <c r="Q416" i="9"/>
  <c r="Q417" i="9"/>
  <c r="Q418" i="9"/>
  <c r="Q419" i="9"/>
  <c r="Q420" i="9"/>
  <c r="Q421" i="9"/>
  <c r="Q422" i="9"/>
  <c r="Q423" i="9"/>
  <c r="Q424" i="9"/>
  <c r="Q425" i="9"/>
  <c r="Q426" i="9"/>
  <c r="Q427" i="9"/>
  <c r="Q428" i="9"/>
  <c r="Q429" i="9"/>
  <c r="Q430" i="9"/>
  <c r="Q431" i="9"/>
  <c r="Q432" i="9"/>
  <c r="Q433" i="9"/>
  <c r="Q434" i="9"/>
  <c r="Q435" i="9"/>
  <c r="Q436" i="9"/>
  <c r="Q437" i="9"/>
  <c r="Q438" i="9"/>
  <c r="Q439" i="9"/>
  <c r="Q440" i="9"/>
  <c r="Q441" i="9"/>
  <c r="Q442" i="9"/>
  <c r="Q443" i="9"/>
  <c r="Q444" i="9"/>
  <c r="Q445" i="9"/>
  <c r="Q446" i="9"/>
  <c r="Q447" i="9"/>
  <c r="Q448" i="9"/>
  <c r="Q449" i="9"/>
  <c r="Q450" i="9"/>
  <c r="Q451" i="9"/>
  <c r="Q452" i="9"/>
  <c r="Q453" i="9"/>
  <c r="Q454" i="9"/>
  <c r="Q455" i="9"/>
  <c r="Q456" i="9"/>
  <c r="Q457" i="9"/>
  <c r="Q458" i="9"/>
  <c r="Q459" i="9"/>
  <c r="Q460" i="9"/>
  <c r="Q461" i="9"/>
  <c r="Q462" i="9"/>
  <c r="Q463" i="9"/>
  <c r="Q464" i="9"/>
  <c r="Q465" i="9"/>
  <c r="Q466" i="9"/>
  <c r="Q467" i="9"/>
  <c r="Q468" i="9"/>
  <c r="Q469" i="9"/>
  <c r="Q470" i="9"/>
  <c r="Q471" i="9"/>
  <c r="Q472" i="9"/>
  <c r="Q473" i="9"/>
  <c r="Q474" i="9"/>
  <c r="Q475" i="9"/>
  <c r="Q476" i="9"/>
  <c r="Q477" i="9"/>
  <c r="Q478" i="9"/>
  <c r="Q479" i="9"/>
  <c r="Q480" i="9"/>
  <c r="Q481" i="9"/>
  <c r="Q482" i="9"/>
  <c r="Q483" i="9"/>
  <c r="Q484" i="9"/>
  <c r="Q485" i="9"/>
  <c r="Q486" i="9"/>
  <c r="Q487" i="9"/>
  <c r="Q488" i="9"/>
  <c r="Q489" i="9"/>
  <c r="Q490" i="9"/>
  <c r="Q491" i="9"/>
  <c r="Q492" i="9"/>
  <c r="Q493" i="9"/>
  <c r="Q494" i="9"/>
  <c r="Q495" i="9"/>
  <c r="Q496" i="9"/>
  <c r="Q497" i="9"/>
  <c r="Q498" i="9"/>
  <c r="Q499" i="9"/>
  <c r="Q500" i="9"/>
  <c r="Q501" i="9"/>
  <c r="Q502" i="9"/>
  <c r="Q503" i="9"/>
  <c r="Q504" i="9"/>
  <c r="Q505" i="9"/>
  <c r="Q506" i="9"/>
  <c r="Q507" i="9"/>
  <c r="Q508" i="9"/>
  <c r="Q509" i="9"/>
  <c r="Q510" i="9"/>
  <c r="Q511" i="9"/>
  <c r="Q512" i="9"/>
  <c r="Q513" i="9"/>
  <c r="Q514" i="9"/>
  <c r="Q515" i="9"/>
  <c r="Q516" i="9"/>
  <c r="Q517" i="9"/>
  <c r="Q518" i="9"/>
  <c r="Q519" i="9"/>
  <c r="Q520" i="9"/>
  <c r="Q521" i="9"/>
  <c r="Q522" i="9"/>
  <c r="Q523" i="9"/>
  <c r="Q524" i="9"/>
  <c r="Q525" i="9"/>
  <c r="Q526" i="9"/>
  <c r="Q527" i="9"/>
  <c r="Q528" i="9"/>
  <c r="Q529" i="9"/>
  <c r="Q530" i="9"/>
  <c r="Q531" i="9"/>
  <c r="Q532" i="9"/>
  <c r="Q533" i="9"/>
  <c r="Q534" i="9"/>
  <c r="Q535" i="9"/>
  <c r="Q536" i="9"/>
  <c r="Q537" i="9"/>
  <c r="Q538" i="9"/>
  <c r="Q539" i="9"/>
  <c r="Q540" i="9"/>
  <c r="Q541" i="9"/>
  <c r="Q542" i="9"/>
  <c r="Q543" i="9"/>
  <c r="Q544" i="9"/>
  <c r="Q545" i="9"/>
  <c r="Q546" i="9"/>
  <c r="Q547" i="9"/>
  <c r="Q548" i="9"/>
  <c r="Q549" i="9"/>
  <c r="Q550" i="9"/>
  <c r="Q551" i="9"/>
  <c r="Q552" i="9"/>
  <c r="Q553" i="9"/>
  <c r="Q554" i="9"/>
  <c r="Q555" i="9"/>
  <c r="Q556" i="9"/>
  <c r="Q557" i="9"/>
  <c r="Q558" i="9"/>
  <c r="Q559" i="9"/>
  <c r="Q560" i="9"/>
  <c r="Q561" i="9"/>
  <c r="Q562" i="9"/>
  <c r="Q563" i="9"/>
  <c r="Q564" i="9"/>
  <c r="Q565" i="9"/>
  <c r="Q566" i="9"/>
  <c r="Q567" i="9"/>
  <c r="Q568" i="9"/>
  <c r="Q569" i="9"/>
  <c r="Q570" i="9"/>
  <c r="Q571" i="9"/>
  <c r="Q572" i="9"/>
  <c r="Q573" i="9"/>
  <c r="Q574" i="9"/>
  <c r="Q575" i="9"/>
  <c r="Q576" i="9"/>
  <c r="Q577" i="9"/>
  <c r="Q578" i="9"/>
  <c r="Q579" i="9"/>
  <c r="Q580" i="9"/>
  <c r="Q581" i="9"/>
  <c r="Q582" i="9"/>
  <c r="Q583" i="9"/>
  <c r="Q584" i="9"/>
  <c r="Q585" i="9"/>
  <c r="Q586" i="9"/>
  <c r="Q587" i="9"/>
  <c r="Q588" i="9"/>
  <c r="Q589" i="9"/>
  <c r="Q590" i="9"/>
  <c r="Q591" i="9"/>
  <c r="Q592" i="9"/>
  <c r="Q593" i="9"/>
  <c r="Q594" i="9"/>
  <c r="Q595" i="9"/>
  <c r="Q596" i="9"/>
  <c r="Q597" i="9"/>
  <c r="Q598" i="9"/>
  <c r="Q599" i="9"/>
  <c r="Q600" i="9"/>
  <c r="Q601" i="9"/>
  <c r="Q602" i="9"/>
  <c r="Q603" i="9"/>
  <c r="Q604" i="9"/>
  <c r="Q605" i="9"/>
  <c r="Q606" i="9"/>
  <c r="Q607" i="9"/>
  <c r="Q608" i="9"/>
  <c r="Q609" i="9"/>
  <c r="Q610" i="9"/>
  <c r="Q611" i="9"/>
  <c r="Q612" i="9"/>
  <c r="Q613" i="9"/>
  <c r="Q614" i="9"/>
  <c r="Q615" i="9"/>
  <c r="Q616" i="9"/>
  <c r="Q617" i="9"/>
  <c r="Q618" i="9"/>
  <c r="Q619" i="9"/>
  <c r="Q620" i="9"/>
  <c r="Q621" i="9"/>
  <c r="Q622" i="9"/>
  <c r="Q623" i="9"/>
  <c r="Q624" i="9"/>
  <c r="Q625" i="9"/>
  <c r="Q626" i="9"/>
  <c r="Q627" i="9"/>
  <c r="Q628" i="9"/>
  <c r="Q629" i="9"/>
  <c r="Q630" i="9"/>
  <c r="Q631" i="9"/>
  <c r="Q632" i="9"/>
  <c r="Q633" i="9"/>
  <c r="Q634" i="9"/>
  <c r="Q635" i="9"/>
  <c r="Q636" i="9"/>
  <c r="Q637" i="9"/>
  <c r="Q638" i="9"/>
  <c r="Q639" i="9"/>
  <c r="Q640" i="9"/>
  <c r="Q641" i="9"/>
  <c r="Q642" i="9"/>
  <c r="Q643" i="9"/>
  <c r="Q644" i="9"/>
  <c r="Q645" i="9"/>
  <c r="Q646" i="9"/>
  <c r="Q647" i="9"/>
  <c r="Q648" i="9"/>
  <c r="Q649" i="9"/>
  <c r="Q650" i="9"/>
  <c r="Q651" i="9"/>
  <c r="Q652" i="9"/>
  <c r="Q653" i="9"/>
  <c r="Q654" i="9"/>
  <c r="Q655" i="9"/>
  <c r="Q656" i="9"/>
  <c r="Q657" i="9"/>
  <c r="Q658" i="9"/>
  <c r="Q659" i="9"/>
  <c r="Q660" i="9"/>
  <c r="Q661" i="9"/>
  <c r="Q662" i="9"/>
  <c r="Q663" i="9"/>
  <c r="Q664" i="9"/>
  <c r="Q665" i="9"/>
  <c r="Q666" i="9"/>
  <c r="Q667" i="9"/>
  <c r="Q668" i="9"/>
  <c r="Q669" i="9"/>
  <c r="Q670" i="9"/>
  <c r="Q671" i="9"/>
  <c r="Q672" i="9"/>
  <c r="Q673" i="9"/>
  <c r="Q674" i="9"/>
  <c r="Q675" i="9"/>
  <c r="Q676" i="9"/>
  <c r="Q677" i="9"/>
  <c r="Q678" i="9"/>
  <c r="Q679" i="9"/>
  <c r="Q680" i="9"/>
  <c r="Q681" i="9"/>
  <c r="Q682" i="9"/>
  <c r="Q683" i="9"/>
  <c r="Q684" i="9"/>
  <c r="Q685" i="9"/>
  <c r="Q686" i="9"/>
  <c r="Q687" i="9"/>
  <c r="Q688" i="9"/>
  <c r="Q689" i="9"/>
  <c r="Q690" i="9"/>
  <c r="Q691" i="9"/>
  <c r="Q692" i="9"/>
  <c r="Q693" i="9"/>
  <c r="Q694" i="9"/>
  <c r="Q695" i="9"/>
  <c r="Q696" i="9"/>
  <c r="Q697" i="9"/>
  <c r="Q698" i="9"/>
  <c r="Q699" i="9"/>
  <c r="Q700" i="9"/>
  <c r="Q701" i="9"/>
  <c r="Q702" i="9"/>
  <c r="Q703" i="9"/>
  <c r="Q704" i="9"/>
  <c r="Q705" i="9"/>
  <c r="Q706" i="9"/>
  <c r="Q707" i="9"/>
  <c r="Q708" i="9"/>
  <c r="Q709" i="9"/>
  <c r="Q710" i="9"/>
  <c r="Q711" i="9"/>
  <c r="Q712" i="9"/>
  <c r="Q713" i="9"/>
  <c r="Q714" i="9"/>
  <c r="Q715" i="9"/>
  <c r="Q716" i="9"/>
  <c r="Q717" i="9"/>
  <c r="Q718" i="9"/>
  <c r="Q719" i="9"/>
  <c r="Q720" i="9"/>
  <c r="Q721" i="9"/>
  <c r="Q722" i="9"/>
  <c r="Q723" i="9"/>
  <c r="Q724" i="9"/>
  <c r="Q725" i="9"/>
  <c r="Q726" i="9"/>
  <c r="Q727" i="9"/>
  <c r="Q728" i="9"/>
  <c r="Q729" i="9"/>
  <c r="Q730" i="9"/>
  <c r="Q731" i="9"/>
  <c r="Q732" i="9"/>
  <c r="Q733" i="9"/>
  <c r="Q734" i="9"/>
  <c r="Q735" i="9"/>
  <c r="Q736" i="9"/>
  <c r="Q737" i="9"/>
  <c r="Q738" i="9"/>
  <c r="Q739" i="9"/>
  <c r="Q740" i="9"/>
  <c r="Q741" i="9"/>
  <c r="Q742" i="9"/>
  <c r="Q743" i="9"/>
  <c r="Q744" i="9"/>
  <c r="Q745" i="9"/>
  <c r="Q746" i="9"/>
  <c r="Q747" i="9"/>
  <c r="Q748" i="9"/>
  <c r="Q749" i="9"/>
  <c r="Q750" i="9"/>
  <c r="Q751" i="9"/>
  <c r="Q752" i="9"/>
  <c r="Q753" i="9"/>
  <c r="Q754" i="9"/>
  <c r="Q755" i="9"/>
  <c r="Q756" i="9"/>
  <c r="Q757" i="9"/>
  <c r="Q758" i="9"/>
  <c r="Q759" i="9"/>
  <c r="Q760" i="9"/>
  <c r="Q761" i="9"/>
  <c r="Q762" i="9"/>
  <c r="Q763" i="9"/>
  <c r="Q764" i="9"/>
  <c r="Q765" i="9"/>
  <c r="Q766" i="9"/>
  <c r="Q767" i="9"/>
  <c r="Q768" i="9"/>
  <c r="Q769" i="9"/>
  <c r="Q770" i="9"/>
  <c r="Q771" i="9"/>
  <c r="Q772" i="9"/>
  <c r="Q773" i="9"/>
  <c r="Q774" i="9"/>
  <c r="Q775" i="9"/>
  <c r="Q776" i="9"/>
  <c r="Q777" i="9"/>
  <c r="Q778" i="9"/>
  <c r="Q779" i="9"/>
  <c r="Q780" i="9"/>
  <c r="Q781" i="9"/>
  <c r="Q782" i="9"/>
  <c r="Q783" i="9"/>
  <c r="Q784" i="9"/>
  <c r="Q785" i="9"/>
  <c r="Q786" i="9"/>
  <c r="Q787" i="9"/>
  <c r="Q788" i="9"/>
  <c r="Q789" i="9"/>
  <c r="Q790" i="9"/>
  <c r="Q791" i="9"/>
  <c r="Q792" i="9"/>
  <c r="Q793" i="9"/>
  <c r="Q794" i="9"/>
  <c r="Q795" i="9"/>
  <c r="Q796" i="9"/>
  <c r="Q797" i="9"/>
  <c r="Q798" i="9"/>
  <c r="Q799" i="9"/>
  <c r="Q800" i="9"/>
  <c r="Q801" i="9"/>
  <c r="Q802" i="9"/>
  <c r="Q803" i="9"/>
  <c r="Q804" i="9"/>
  <c r="Q805" i="9"/>
  <c r="Q806" i="9"/>
  <c r="Q807" i="9"/>
  <c r="Q808" i="9"/>
  <c r="Q809" i="9"/>
  <c r="Q810" i="9"/>
  <c r="Q811" i="9"/>
  <c r="Q812" i="9"/>
  <c r="Q813" i="9"/>
  <c r="Q814" i="9"/>
  <c r="Q815" i="9"/>
  <c r="Q816" i="9"/>
  <c r="Q817" i="9"/>
  <c r="Q818" i="9"/>
  <c r="Q819" i="9"/>
  <c r="Q820" i="9"/>
  <c r="Q821" i="9"/>
  <c r="Q822" i="9"/>
  <c r="Q823" i="9"/>
  <c r="Q824" i="9"/>
  <c r="Q825" i="9"/>
  <c r="Q826" i="9"/>
  <c r="Q827" i="9"/>
  <c r="Q828" i="9"/>
  <c r="Q829" i="9"/>
  <c r="Q830" i="9"/>
  <c r="Q831" i="9"/>
  <c r="Q832" i="9"/>
  <c r="Q833" i="9"/>
  <c r="Q834" i="9"/>
  <c r="Q835" i="9"/>
  <c r="Q836" i="9"/>
  <c r="Q837" i="9"/>
  <c r="Q838" i="9"/>
  <c r="Q839" i="9"/>
  <c r="Q840" i="9"/>
  <c r="Q841" i="9"/>
  <c r="Q842" i="9"/>
  <c r="Q843" i="9"/>
  <c r="Q844" i="9"/>
  <c r="Q845" i="9"/>
  <c r="Q846" i="9"/>
  <c r="Q847" i="9"/>
  <c r="Q848" i="9"/>
  <c r="S21" i="11" l="1"/>
  <c r="S23" i="11"/>
  <c r="S20" i="11"/>
  <c r="R26" i="9"/>
  <c r="R14" i="9"/>
  <c r="R25" i="9"/>
  <c r="R13" i="9"/>
  <c r="AD27" i="9"/>
  <c r="AA27" i="9"/>
  <c r="AC27" i="9"/>
  <c r="AB27" i="9"/>
  <c r="R4" i="9" l="1"/>
  <c r="J4" i="9"/>
  <c r="Q4" i="9"/>
  <c r="Z24" i="9"/>
  <c r="AA25" i="9"/>
  <c r="AB25" i="9"/>
  <c r="AC25" i="9"/>
  <c r="AD25" i="9"/>
  <c r="Z25" i="9"/>
  <c r="AB24" i="9"/>
  <c r="AC24" i="9"/>
  <c r="AD24" i="9"/>
  <c r="AA24" i="9"/>
  <c r="AH42" i="9"/>
  <c r="AH41" i="9"/>
  <c r="AH40" i="9"/>
  <c r="AH39" i="9"/>
  <c r="AF42" i="9"/>
  <c r="AF41" i="9"/>
  <c r="AF40" i="9"/>
  <c r="AF39" i="9"/>
  <c r="AD42" i="9"/>
  <c r="AD41" i="9"/>
  <c r="AD40" i="9"/>
  <c r="AD39" i="9"/>
  <c r="AB42" i="9"/>
  <c r="AB41" i="9"/>
  <c r="AB40" i="9"/>
  <c r="AB39" i="9"/>
  <c r="AB31" i="9"/>
  <c r="Z42" i="9"/>
  <c r="Z41" i="9"/>
  <c r="Z40" i="9"/>
  <c r="Z39" i="9"/>
  <c r="AH34" i="9"/>
  <c r="AH33" i="9"/>
  <c r="AH32" i="9"/>
  <c r="AH31" i="9"/>
  <c r="AF34" i="9"/>
  <c r="AF33" i="9"/>
  <c r="AF32" i="9"/>
  <c r="AF31" i="9"/>
  <c r="AD32" i="9"/>
  <c r="AD34" i="9"/>
  <c r="AD33" i="9"/>
  <c r="AD31" i="9"/>
  <c r="AB34" i="9"/>
  <c r="AB33" i="9"/>
  <c r="AB32" i="9"/>
  <c r="S34" i="9"/>
  <c r="S35" i="9"/>
  <c r="S36" i="9"/>
  <c r="S37" i="9"/>
  <c r="S38" i="9"/>
  <c r="S39" i="9"/>
  <c r="S40" i="9"/>
  <c r="S41" i="9"/>
  <c r="S42" i="9"/>
  <c r="S43" i="9"/>
  <c r="S44" i="9"/>
  <c r="S45" i="9"/>
  <c r="S46" i="9"/>
  <c r="S47" i="9"/>
  <c r="S48" i="9"/>
  <c r="S49" i="9"/>
  <c r="S50" i="9"/>
  <c r="S51" i="9"/>
  <c r="S52" i="9"/>
  <c r="S53" i="9"/>
  <c r="S54" i="9"/>
  <c r="S55" i="9"/>
  <c r="S56" i="9"/>
  <c r="S57" i="9"/>
  <c r="S58" i="9"/>
  <c r="S59" i="9"/>
  <c r="S60" i="9"/>
  <c r="S61" i="9"/>
  <c r="S62" i="9"/>
  <c r="S63" i="9"/>
  <c r="S64" i="9"/>
  <c r="S65" i="9"/>
  <c r="S66" i="9"/>
  <c r="S67" i="9"/>
  <c r="S68" i="9"/>
  <c r="S69" i="9"/>
  <c r="S70" i="9"/>
  <c r="S71" i="9"/>
  <c r="S72" i="9"/>
  <c r="S73" i="9"/>
  <c r="S74" i="9"/>
  <c r="S75" i="9"/>
  <c r="S76" i="9"/>
  <c r="S77" i="9"/>
  <c r="S78" i="9"/>
  <c r="S79" i="9"/>
  <c r="S80" i="9"/>
  <c r="S81" i="9"/>
  <c r="S82" i="9"/>
  <c r="S83" i="9"/>
  <c r="S84" i="9"/>
  <c r="S85" i="9"/>
  <c r="S86" i="9"/>
  <c r="S87" i="9"/>
  <c r="S88" i="9"/>
  <c r="S89" i="9"/>
  <c r="S90" i="9"/>
  <c r="S91" i="9"/>
  <c r="S92" i="9"/>
  <c r="S93" i="9"/>
  <c r="S94" i="9"/>
  <c r="S95" i="9"/>
  <c r="S96" i="9"/>
  <c r="S97" i="9"/>
  <c r="S98" i="9"/>
  <c r="S99" i="9"/>
  <c r="S100" i="9"/>
  <c r="S101" i="9"/>
  <c r="S102" i="9"/>
  <c r="S103" i="9"/>
  <c r="S104" i="9"/>
  <c r="S105" i="9"/>
  <c r="S106" i="9"/>
  <c r="S107" i="9"/>
  <c r="S108" i="9"/>
  <c r="S109" i="9"/>
  <c r="S110" i="9"/>
  <c r="S111" i="9"/>
  <c r="S112" i="9"/>
  <c r="S113" i="9"/>
  <c r="S114" i="9"/>
  <c r="S115" i="9"/>
  <c r="S116" i="9"/>
  <c r="S117" i="9"/>
  <c r="S118" i="9"/>
  <c r="S119" i="9"/>
  <c r="S120" i="9"/>
  <c r="S121" i="9"/>
  <c r="S122" i="9"/>
  <c r="S123" i="9"/>
  <c r="S124" i="9"/>
  <c r="S125" i="9"/>
  <c r="S126" i="9"/>
  <c r="S127" i="9"/>
  <c r="S128" i="9"/>
  <c r="S129" i="9"/>
  <c r="S130" i="9"/>
  <c r="S131" i="9"/>
  <c r="S132" i="9"/>
  <c r="S133" i="9"/>
  <c r="S134" i="9"/>
  <c r="S135" i="9"/>
  <c r="S136" i="9"/>
  <c r="S137" i="9"/>
  <c r="S138" i="9"/>
  <c r="S139" i="9"/>
  <c r="S140" i="9"/>
  <c r="S141" i="9"/>
  <c r="S142" i="9"/>
  <c r="S143" i="9"/>
  <c r="S144" i="9"/>
  <c r="S145" i="9"/>
  <c r="S146" i="9"/>
  <c r="S147" i="9"/>
  <c r="S148" i="9"/>
  <c r="S149" i="9"/>
  <c r="S150" i="9"/>
  <c r="S151" i="9"/>
  <c r="S152" i="9"/>
  <c r="S153" i="9"/>
  <c r="S154" i="9"/>
  <c r="S155" i="9"/>
  <c r="S156" i="9"/>
  <c r="S157" i="9"/>
  <c r="S158" i="9"/>
  <c r="S159" i="9"/>
  <c r="S160" i="9"/>
  <c r="S161" i="9"/>
  <c r="S162" i="9"/>
  <c r="S163" i="9"/>
  <c r="S164" i="9"/>
  <c r="S165" i="9"/>
  <c r="S166" i="9"/>
  <c r="S167" i="9"/>
  <c r="S168" i="9"/>
  <c r="S169" i="9"/>
  <c r="S170" i="9"/>
  <c r="S171" i="9"/>
  <c r="S172" i="9"/>
  <c r="S173" i="9"/>
  <c r="S174" i="9"/>
  <c r="S175" i="9"/>
  <c r="S176" i="9"/>
  <c r="S177" i="9"/>
  <c r="S178" i="9"/>
  <c r="S179" i="9"/>
  <c r="S180" i="9"/>
  <c r="S181" i="9"/>
  <c r="S182" i="9"/>
  <c r="S183" i="9"/>
  <c r="S184" i="9"/>
  <c r="S185" i="9"/>
  <c r="S186" i="9"/>
  <c r="S187" i="9"/>
  <c r="S188" i="9"/>
  <c r="S189" i="9"/>
  <c r="S190" i="9"/>
  <c r="S191" i="9"/>
  <c r="S192" i="9"/>
  <c r="S193" i="9"/>
  <c r="S194" i="9"/>
  <c r="S195" i="9"/>
  <c r="S196" i="9"/>
  <c r="S197" i="9"/>
  <c r="S198" i="9"/>
  <c r="S199" i="9"/>
  <c r="S200" i="9"/>
  <c r="S201" i="9"/>
  <c r="S202" i="9"/>
  <c r="S203" i="9"/>
  <c r="S204" i="9"/>
  <c r="S205" i="9"/>
  <c r="S206" i="9"/>
  <c r="S207" i="9"/>
  <c r="S208" i="9"/>
  <c r="S209" i="9"/>
  <c r="S210" i="9"/>
  <c r="S211" i="9"/>
  <c r="S212" i="9"/>
  <c r="S213" i="9"/>
  <c r="S214" i="9"/>
  <c r="S215" i="9"/>
  <c r="S216" i="9"/>
  <c r="S217" i="9"/>
  <c r="S218" i="9"/>
  <c r="S219" i="9"/>
  <c r="S220" i="9"/>
  <c r="S221" i="9"/>
  <c r="S222" i="9"/>
  <c r="S223" i="9"/>
  <c r="S224" i="9"/>
  <c r="S225" i="9"/>
  <c r="S226" i="9"/>
  <c r="S227" i="9"/>
  <c r="S228" i="9"/>
  <c r="S229" i="9"/>
  <c r="S230" i="9"/>
  <c r="S231" i="9"/>
  <c r="S232" i="9"/>
  <c r="S233" i="9"/>
  <c r="S234" i="9"/>
  <c r="S235" i="9"/>
  <c r="S236" i="9"/>
  <c r="S237" i="9"/>
  <c r="S238" i="9"/>
  <c r="S239" i="9"/>
  <c r="S240" i="9"/>
  <c r="S241" i="9"/>
  <c r="S242" i="9"/>
  <c r="S243" i="9"/>
  <c r="S244" i="9"/>
  <c r="S245" i="9"/>
  <c r="S246" i="9"/>
  <c r="S247" i="9"/>
  <c r="S248" i="9"/>
  <c r="S249" i="9"/>
  <c r="S250" i="9"/>
  <c r="S251" i="9"/>
  <c r="S252" i="9"/>
  <c r="S253" i="9"/>
  <c r="S254" i="9"/>
  <c r="S255" i="9"/>
  <c r="S256" i="9"/>
  <c r="S257" i="9"/>
  <c r="S258" i="9"/>
  <c r="S259" i="9"/>
  <c r="S260" i="9"/>
  <c r="S261" i="9"/>
  <c r="S262" i="9"/>
  <c r="S263" i="9"/>
  <c r="S264" i="9"/>
  <c r="S265" i="9"/>
  <c r="S266" i="9"/>
  <c r="S267" i="9"/>
  <c r="S268" i="9"/>
  <c r="S269" i="9"/>
  <c r="S270" i="9"/>
  <c r="S271" i="9"/>
  <c r="S272" i="9"/>
  <c r="S273" i="9"/>
  <c r="S274" i="9"/>
  <c r="S275" i="9"/>
  <c r="S276" i="9"/>
  <c r="S277" i="9"/>
  <c r="S278" i="9"/>
  <c r="S279" i="9"/>
  <c r="S280" i="9"/>
  <c r="S281" i="9"/>
  <c r="S282" i="9"/>
  <c r="S283" i="9"/>
  <c r="S284" i="9"/>
  <c r="S285" i="9"/>
  <c r="S286" i="9"/>
  <c r="S287" i="9"/>
  <c r="S288" i="9"/>
  <c r="S289" i="9"/>
  <c r="S290" i="9"/>
  <c r="S291" i="9"/>
  <c r="S292" i="9"/>
  <c r="S293" i="9"/>
  <c r="S294" i="9"/>
  <c r="S295" i="9"/>
  <c r="S296" i="9"/>
  <c r="S297" i="9"/>
  <c r="S298" i="9"/>
  <c r="S299" i="9"/>
  <c r="S300" i="9"/>
  <c r="S301" i="9"/>
  <c r="S302" i="9"/>
  <c r="S303" i="9"/>
  <c r="S304" i="9"/>
  <c r="S305" i="9"/>
  <c r="S306" i="9"/>
  <c r="S307" i="9"/>
  <c r="S308" i="9"/>
  <c r="S309" i="9"/>
  <c r="S310" i="9"/>
  <c r="S311" i="9"/>
  <c r="S312" i="9"/>
  <c r="S313" i="9"/>
  <c r="S314" i="9"/>
  <c r="S315" i="9"/>
  <c r="S316" i="9"/>
  <c r="S317" i="9"/>
  <c r="S318" i="9"/>
  <c r="S319" i="9"/>
  <c r="S320" i="9"/>
  <c r="S321" i="9"/>
  <c r="S322" i="9"/>
  <c r="S323" i="9"/>
  <c r="S324" i="9"/>
  <c r="S325" i="9"/>
  <c r="S326" i="9"/>
  <c r="S327" i="9"/>
  <c r="S328" i="9"/>
  <c r="S329" i="9"/>
  <c r="S330" i="9"/>
  <c r="S331" i="9"/>
  <c r="S332" i="9"/>
  <c r="S333" i="9"/>
  <c r="S334" i="9"/>
  <c r="S335" i="9"/>
  <c r="S336" i="9"/>
  <c r="S337" i="9"/>
  <c r="S338" i="9"/>
  <c r="S339" i="9"/>
  <c r="S340" i="9"/>
  <c r="S341" i="9"/>
  <c r="S342" i="9"/>
  <c r="S343" i="9"/>
  <c r="S344" i="9"/>
  <c r="S345" i="9"/>
  <c r="S346" i="9"/>
  <c r="S347" i="9"/>
  <c r="S348" i="9"/>
  <c r="S349" i="9"/>
  <c r="S350" i="9"/>
  <c r="S351" i="9"/>
  <c r="S352" i="9"/>
  <c r="S353" i="9"/>
  <c r="S354" i="9"/>
  <c r="S355" i="9"/>
  <c r="S356" i="9"/>
  <c r="S357" i="9"/>
  <c r="S358" i="9"/>
  <c r="S359" i="9"/>
  <c r="S360" i="9"/>
  <c r="S361" i="9"/>
  <c r="S362" i="9"/>
  <c r="S363" i="9"/>
  <c r="S364" i="9"/>
  <c r="S365" i="9"/>
  <c r="S366" i="9"/>
  <c r="S367" i="9"/>
  <c r="S368" i="9"/>
  <c r="S369" i="9"/>
  <c r="S370" i="9"/>
  <c r="S371" i="9"/>
  <c r="S372" i="9"/>
  <c r="S373" i="9"/>
  <c r="S374" i="9"/>
  <c r="S375" i="9"/>
  <c r="S376" i="9"/>
  <c r="S377" i="9"/>
  <c r="S378" i="9"/>
  <c r="S379" i="9"/>
  <c r="S380" i="9"/>
  <c r="S381" i="9"/>
  <c r="S382" i="9"/>
  <c r="S383" i="9"/>
  <c r="S384" i="9"/>
  <c r="S385" i="9"/>
  <c r="S386" i="9"/>
  <c r="S387" i="9"/>
  <c r="S388" i="9"/>
  <c r="S389" i="9"/>
  <c r="S390" i="9"/>
  <c r="S391" i="9"/>
  <c r="S392" i="9"/>
  <c r="S393" i="9"/>
  <c r="S394" i="9"/>
  <c r="S395" i="9"/>
  <c r="S396" i="9"/>
  <c r="S397" i="9"/>
  <c r="S398" i="9"/>
  <c r="S399" i="9"/>
  <c r="S400" i="9"/>
  <c r="S401" i="9"/>
  <c r="S402" i="9"/>
  <c r="S403" i="9"/>
  <c r="S404" i="9"/>
  <c r="S405" i="9"/>
  <c r="S406" i="9"/>
  <c r="S407" i="9"/>
  <c r="S408" i="9"/>
  <c r="S409" i="9"/>
  <c r="S410" i="9"/>
  <c r="S411" i="9"/>
  <c r="S412" i="9"/>
  <c r="S413" i="9"/>
  <c r="S414" i="9"/>
  <c r="S415" i="9"/>
  <c r="S416" i="9"/>
  <c r="S417" i="9"/>
  <c r="S418" i="9"/>
  <c r="S419" i="9"/>
  <c r="S420" i="9"/>
  <c r="S421" i="9"/>
  <c r="S422" i="9"/>
  <c r="S423" i="9"/>
  <c r="S424" i="9"/>
  <c r="S425" i="9"/>
  <c r="S426" i="9"/>
  <c r="S427" i="9"/>
  <c r="S428" i="9"/>
  <c r="S429" i="9"/>
  <c r="S430" i="9"/>
  <c r="S431" i="9"/>
  <c r="S432" i="9"/>
  <c r="S433" i="9"/>
  <c r="S434" i="9"/>
  <c r="S435" i="9"/>
  <c r="S436" i="9"/>
  <c r="S437" i="9"/>
  <c r="S438" i="9"/>
  <c r="S439" i="9"/>
  <c r="S440" i="9"/>
  <c r="S441" i="9"/>
  <c r="S442" i="9"/>
  <c r="S443" i="9"/>
  <c r="S444" i="9"/>
  <c r="S445" i="9"/>
  <c r="S446" i="9"/>
  <c r="S447" i="9"/>
  <c r="S448" i="9"/>
  <c r="S449" i="9"/>
  <c r="S450" i="9"/>
  <c r="S451" i="9"/>
  <c r="S452" i="9"/>
  <c r="S453" i="9"/>
  <c r="S454" i="9"/>
  <c r="S455" i="9"/>
  <c r="S456" i="9"/>
  <c r="S457" i="9"/>
  <c r="S458" i="9"/>
  <c r="S459" i="9"/>
  <c r="S460" i="9"/>
  <c r="S461" i="9"/>
  <c r="S462" i="9"/>
  <c r="S463" i="9"/>
  <c r="S464" i="9"/>
  <c r="S465" i="9"/>
  <c r="S466" i="9"/>
  <c r="S467" i="9"/>
  <c r="S468" i="9"/>
  <c r="S469" i="9"/>
  <c r="S470" i="9"/>
  <c r="S471" i="9"/>
  <c r="S472" i="9"/>
  <c r="S473" i="9"/>
  <c r="S474" i="9"/>
  <c r="S475" i="9"/>
  <c r="S476" i="9"/>
  <c r="S477" i="9"/>
  <c r="S478" i="9"/>
  <c r="S479" i="9"/>
  <c r="S480" i="9"/>
  <c r="S481" i="9"/>
  <c r="S482" i="9"/>
  <c r="S483" i="9"/>
  <c r="S484" i="9"/>
  <c r="S485" i="9"/>
  <c r="S486" i="9"/>
  <c r="S487" i="9"/>
  <c r="S488" i="9"/>
  <c r="S489" i="9"/>
  <c r="S490" i="9"/>
  <c r="S491" i="9"/>
  <c r="S492" i="9"/>
  <c r="S493" i="9"/>
  <c r="S494" i="9"/>
  <c r="S495" i="9"/>
  <c r="S496" i="9"/>
  <c r="S497" i="9"/>
  <c r="S498" i="9"/>
  <c r="S499" i="9"/>
  <c r="S500" i="9"/>
  <c r="S501" i="9"/>
  <c r="S502" i="9"/>
  <c r="S503" i="9"/>
  <c r="S504" i="9"/>
  <c r="S505" i="9"/>
  <c r="S506" i="9"/>
  <c r="S507" i="9"/>
  <c r="S508" i="9"/>
  <c r="S509" i="9"/>
  <c r="S510" i="9"/>
  <c r="S511" i="9"/>
  <c r="S512" i="9"/>
  <c r="S513" i="9"/>
  <c r="S514" i="9"/>
  <c r="S515" i="9"/>
  <c r="S516" i="9"/>
  <c r="S517" i="9"/>
  <c r="S518" i="9"/>
  <c r="S519" i="9"/>
  <c r="S520" i="9"/>
  <c r="S521" i="9"/>
  <c r="S522" i="9"/>
  <c r="S523" i="9"/>
  <c r="S524" i="9"/>
  <c r="S525" i="9"/>
  <c r="S526" i="9"/>
  <c r="S527" i="9"/>
  <c r="S528" i="9"/>
  <c r="S529" i="9"/>
  <c r="S530" i="9"/>
  <c r="S531" i="9"/>
  <c r="S532" i="9"/>
  <c r="S533" i="9"/>
  <c r="S534" i="9"/>
  <c r="S535" i="9"/>
  <c r="S536" i="9"/>
  <c r="S537" i="9"/>
  <c r="S538" i="9"/>
  <c r="S539" i="9"/>
  <c r="S540" i="9"/>
  <c r="S541" i="9"/>
  <c r="S542" i="9"/>
  <c r="S543" i="9"/>
  <c r="S544" i="9"/>
  <c r="S545" i="9"/>
  <c r="S546" i="9"/>
  <c r="S547" i="9"/>
  <c r="S548" i="9"/>
  <c r="S549" i="9"/>
  <c r="S550" i="9"/>
  <c r="S551" i="9"/>
  <c r="S552" i="9"/>
  <c r="S553" i="9"/>
  <c r="S554" i="9"/>
  <c r="S555" i="9"/>
  <c r="S556" i="9"/>
  <c r="S557" i="9"/>
  <c r="S558" i="9"/>
  <c r="S559" i="9"/>
  <c r="S560" i="9"/>
  <c r="S561" i="9"/>
  <c r="S562" i="9"/>
  <c r="S563" i="9"/>
  <c r="S564" i="9"/>
  <c r="S565" i="9"/>
  <c r="S566" i="9"/>
  <c r="S567" i="9"/>
  <c r="S568" i="9"/>
  <c r="S569" i="9"/>
  <c r="S570" i="9"/>
  <c r="S571" i="9"/>
  <c r="S572" i="9"/>
  <c r="S573" i="9"/>
  <c r="S574" i="9"/>
  <c r="S575" i="9"/>
  <c r="S576" i="9"/>
  <c r="S577" i="9"/>
  <c r="S578" i="9"/>
  <c r="S579" i="9"/>
  <c r="S580" i="9"/>
  <c r="S581" i="9"/>
  <c r="S582" i="9"/>
  <c r="S583" i="9"/>
  <c r="S584" i="9"/>
  <c r="S585" i="9"/>
  <c r="S586" i="9"/>
  <c r="S587" i="9"/>
  <c r="S588" i="9"/>
  <c r="S589" i="9"/>
  <c r="S590" i="9"/>
  <c r="S591" i="9"/>
  <c r="S592" i="9"/>
  <c r="S593" i="9"/>
  <c r="S594" i="9"/>
  <c r="S595" i="9"/>
  <c r="S596" i="9"/>
  <c r="S597" i="9"/>
  <c r="S598" i="9"/>
  <c r="S599" i="9"/>
  <c r="S600" i="9"/>
  <c r="S601" i="9"/>
  <c r="S602" i="9"/>
  <c r="S603" i="9"/>
  <c r="S604" i="9"/>
  <c r="S605" i="9"/>
  <c r="S606" i="9"/>
  <c r="S607" i="9"/>
  <c r="S608" i="9"/>
  <c r="S609" i="9"/>
  <c r="S610" i="9"/>
  <c r="S611" i="9"/>
  <c r="S612" i="9"/>
  <c r="S613" i="9"/>
  <c r="S614" i="9"/>
  <c r="S615" i="9"/>
  <c r="S616" i="9"/>
  <c r="S617" i="9"/>
  <c r="S618" i="9"/>
  <c r="S619" i="9"/>
  <c r="S620" i="9"/>
  <c r="S621" i="9"/>
  <c r="S622" i="9"/>
  <c r="S623" i="9"/>
  <c r="S624" i="9"/>
  <c r="S625" i="9"/>
  <c r="S626" i="9"/>
  <c r="S627" i="9"/>
  <c r="S628" i="9"/>
  <c r="S629" i="9"/>
  <c r="S630" i="9"/>
  <c r="S631" i="9"/>
  <c r="S632" i="9"/>
  <c r="S633" i="9"/>
  <c r="S634" i="9"/>
  <c r="S635" i="9"/>
  <c r="S636" i="9"/>
  <c r="S637" i="9"/>
  <c r="S638" i="9"/>
  <c r="S639" i="9"/>
  <c r="S640" i="9"/>
  <c r="S641" i="9"/>
  <c r="S642" i="9"/>
  <c r="S643" i="9"/>
  <c r="S644" i="9"/>
  <c r="S645" i="9"/>
  <c r="S646" i="9"/>
  <c r="S647" i="9"/>
  <c r="S648" i="9"/>
  <c r="S649" i="9"/>
  <c r="S650" i="9"/>
  <c r="S651" i="9"/>
  <c r="S652" i="9"/>
  <c r="S653" i="9"/>
  <c r="S654" i="9"/>
  <c r="S655" i="9"/>
  <c r="S656" i="9"/>
  <c r="S657" i="9"/>
  <c r="S658" i="9"/>
  <c r="S659" i="9"/>
  <c r="S660" i="9"/>
  <c r="S661" i="9"/>
  <c r="S662" i="9"/>
  <c r="S663" i="9"/>
  <c r="S664" i="9"/>
  <c r="S665" i="9"/>
  <c r="S666" i="9"/>
  <c r="S667" i="9"/>
  <c r="S668" i="9"/>
  <c r="S669" i="9"/>
  <c r="S670" i="9"/>
  <c r="S671" i="9"/>
  <c r="S672" i="9"/>
  <c r="S673" i="9"/>
  <c r="S674" i="9"/>
  <c r="S675" i="9"/>
  <c r="S676" i="9"/>
  <c r="S677" i="9"/>
  <c r="S678" i="9"/>
  <c r="S679" i="9"/>
  <c r="S680" i="9"/>
  <c r="S681" i="9"/>
  <c r="S682" i="9"/>
  <c r="S683" i="9"/>
  <c r="S684" i="9"/>
  <c r="S685" i="9"/>
  <c r="S686" i="9"/>
  <c r="S687" i="9"/>
  <c r="S688" i="9"/>
  <c r="S689" i="9"/>
  <c r="S690" i="9"/>
  <c r="S691" i="9"/>
  <c r="S692" i="9"/>
  <c r="S693" i="9"/>
  <c r="S694" i="9"/>
  <c r="S695" i="9"/>
  <c r="S696" i="9"/>
  <c r="S697" i="9"/>
  <c r="S698" i="9"/>
  <c r="S699" i="9"/>
  <c r="S700" i="9"/>
  <c r="S701" i="9"/>
  <c r="S702" i="9"/>
  <c r="S703" i="9"/>
  <c r="S704" i="9"/>
  <c r="S705" i="9"/>
  <c r="S706" i="9"/>
  <c r="S707" i="9"/>
  <c r="S708" i="9"/>
  <c r="S709" i="9"/>
  <c r="S710" i="9"/>
  <c r="S711" i="9"/>
  <c r="S712" i="9"/>
  <c r="S713" i="9"/>
  <c r="S714" i="9"/>
  <c r="S715" i="9"/>
  <c r="S716" i="9"/>
  <c r="S717" i="9"/>
  <c r="S718" i="9"/>
  <c r="S719" i="9"/>
  <c r="S720" i="9"/>
  <c r="S721" i="9"/>
  <c r="S722" i="9"/>
  <c r="S723" i="9"/>
  <c r="S724" i="9"/>
  <c r="S725" i="9"/>
  <c r="S726" i="9"/>
  <c r="S727" i="9"/>
  <c r="S728" i="9"/>
  <c r="S729" i="9"/>
  <c r="S730" i="9"/>
  <c r="S731" i="9"/>
  <c r="S732" i="9"/>
  <c r="S733" i="9"/>
  <c r="S734" i="9"/>
  <c r="S735" i="9"/>
  <c r="S736" i="9"/>
  <c r="S737" i="9"/>
  <c r="S738" i="9"/>
  <c r="S739" i="9"/>
  <c r="S740" i="9"/>
  <c r="S741" i="9"/>
  <c r="S742" i="9"/>
  <c r="S743" i="9"/>
  <c r="S744" i="9"/>
  <c r="S745" i="9"/>
  <c r="S746" i="9"/>
  <c r="S747" i="9"/>
  <c r="S748" i="9"/>
  <c r="S749" i="9"/>
  <c r="S750" i="9"/>
  <c r="S751" i="9"/>
  <c r="S752" i="9"/>
  <c r="S753" i="9"/>
  <c r="S754" i="9"/>
  <c r="S755" i="9"/>
  <c r="S756" i="9"/>
  <c r="S757" i="9"/>
  <c r="S758" i="9"/>
  <c r="S759" i="9"/>
  <c r="S760" i="9"/>
  <c r="S761" i="9"/>
  <c r="S762" i="9"/>
  <c r="S763" i="9"/>
  <c r="S764" i="9"/>
  <c r="S765" i="9"/>
  <c r="S766" i="9"/>
  <c r="S767" i="9"/>
  <c r="S768" i="9"/>
  <c r="S769" i="9"/>
  <c r="S770" i="9"/>
  <c r="S771" i="9"/>
  <c r="S772" i="9"/>
  <c r="S773" i="9"/>
  <c r="S774" i="9"/>
  <c r="S775" i="9"/>
  <c r="S776" i="9"/>
  <c r="S777" i="9"/>
  <c r="S778" i="9"/>
  <c r="S779" i="9"/>
  <c r="S780" i="9"/>
  <c r="S781" i="9"/>
  <c r="S782" i="9"/>
  <c r="S783" i="9"/>
  <c r="S784" i="9"/>
  <c r="S785" i="9"/>
  <c r="S786" i="9"/>
  <c r="S787" i="9"/>
  <c r="S788" i="9"/>
  <c r="S789" i="9"/>
  <c r="S790" i="9"/>
  <c r="S791" i="9"/>
  <c r="S792" i="9"/>
  <c r="S793" i="9"/>
  <c r="S794" i="9"/>
  <c r="S795" i="9"/>
  <c r="S796" i="9"/>
  <c r="S797" i="9"/>
  <c r="S798" i="9"/>
  <c r="S799" i="9"/>
  <c r="S800" i="9"/>
  <c r="S801" i="9"/>
  <c r="S802" i="9"/>
  <c r="S803" i="9"/>
  <c r="S804" i="9"/>
  <c r="S805" i="9"/>
  <c r="S806" i="9"/>
  <c r="S807" i="9"/>
  <c r="S808" i="9"/>
  <c r="S809" i="9"/>
  <c r="S810" i="9"/>
  <c r="S811" i="9"/>
  <c r="S812" i="9"/>
  <c r="S813" i="9"/>
  <c r="S814" i="9"/>
  <c r="S815" i="9"/>
  <c r="S816" i="9"/>
  <c r="S817" i="9"/>
  <c r="S818" i="9"/>
  <c r="S819" i="9"/>
  <c r="S820" i="9"/>
  <c r="S821" i="9"/>
  <c r="S822" i="9"/>
  <c r="S823" i="9"/>
  <c r="S824" i="9"/>
  <c r="S825" i="9"/>
  <c r="S826" i="9"/>
  <c r="S827" i="9"/>
  <c r="S828" i="9"/>
  <c r="S829" i="9"/>
  <c r="S830" i="9"/>
  <c r="S831" i="9"/>
  <c r="S832" i="9"/>
  <c r="S833" i="9"/>
  <c r="S834" i="9"/>
  <c r="S835" i="9"/>
  <c r="S836" i="9"/>
  <c r="S837" i="9"/>
  <c r="S838" i="9"/>
  <c r="S839" i="9"/>
  <c r="S840" i="9"/>
  <c r="S841" i="9"/>
  <c r="S842" i="9"/>
  <c r="S843" i="9"/>
  <c r="S844" i="9"/>
  <c r="S845" i="9"/>
  <c r="S846" i="9"/>
  <c r="S847" i="9"/>
  <c r="S848" i="9"/>
  <c r="S3" i="9"/>
  <c r="S4" i="9"/>
  <c r="S5" i="9"/>
  <c r="S6" i="9"/>
  <c r="S7" i="9"/>
  <c r="S8" i="9"/>
  <c r="S9" i="9"/>
  <c r="S10" i="9"/>
  <c r="S11" i="9"/>
  <c r="S12" i="9"/>
  <c r="S13" i="9"/>
  <c r="S14" i="9"/>
  <c r="S15" i="9"/>
  <c r="S16" i="9"/>
  <c r="S17" i="9"/>
  <c r="S18" i="9"/>
  <c r="S19" i="9"/>
  <c r="S20" i="9"/>
  <c r="S21" i="9"/>
  <c r="S22" i="9"/>
  <c r="S23" i="9"/>
  <c r="S24" i="9"/>
  <c r="S25" i="9"/>
  <c r="S26" i="9"/>
  <c r="S27" i="9"/>
  <c r="S28" i="9"/>
  <c r="S29" i="9"/>
  <c r="S30" i="9"/>
  <c r="S31" i="9"/>
  <c r="S32" i="9"/>
  <c r="S33" i="9"/>
  <c r="R3" i="9"/>
  <c r="J5" i="9"/>
  <c r="J6" i="9"/>
  <c r="J7" i="9"/>
  <c r="J8" i="9"/>
  <c r="J9" i="9"/>
  <c r="J10" i="9"/>
  <c r="J11" i="9"/>
  <c r="J12" i="9"/>
  <c r="J13" i="9"/>
  <c r="J14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I4" i="9"/>
  <c r="I5" i="9"/>
  <c r="I6" i="9"/>
  <c r="I7" i="9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J3" i="9"/>
  <c r="Q3" i="9"/>
  <c r="I3" i="9"/>
  <c r="Z34" i="9"/>
  <c r="Z33" i="9"/>
  <c r="Z32" i="9"/>
  <c r="Z31" i="9"/>
  <c r="K3" i="9"/>
  <c r="K6" i="9"/>
  <c r="K4" i="9"/>
  <c r="K5" i="9"/>
  <c r="K7" i="9"/>
  <c r="K8" i="9"/>
  <c r="K9" i="9"/>
  <c r="K10" i="9"/>
  <c r="K11" i="9"/>
  <c r="K12" i="9"/>
  <c r="K13" i="9"/>
  <c r="K14" i="9"/>
  <c r="K15" i="9"/>
  <c r="K16" i="9"/>
  <c r="K17" i="9"/>
  <c r="K18" i="9"/>
  <c r="K19" i="9"/>
  <c r="K20" i="9"/>
  <c r="K21" i="9"/>
  <c r="K22" i="9"/>
  <c r="K23" i="9"/>
  <c r="K24" i="9"/>
  <c r="K25" i="9"/>
  <c r="K26" i="9"/>
  <c r="K27" i="9"/>
  <c r="K28" i="9"/>
  <c r="T28" i="9" s="1"/>
  <c r="K29" i="9"/>
  <c r="T29" i="9" s="1"/>
  <c r="K30" i="9"/>
  <c r="K31" i="9"/>
  <c r="T31" i="9" s="1"/>
  <c r="K32" i="9"/>
  <c r="T32" i="9" s="1"/>
  <c r="K33" i="9"/>
  <c r="T33" i="9" s="1"/>
  <c r="K34" i="9"/>
  <c r="T34" i="9" s="1"/>
  <c r="K35" i="9"/>
  <c r="T35" i="9" s="1"/>
  <c r="K36" i="9"/>
  <c r="T36" i="9" s="1"/>
  <c r="K37" i="9"/>
  <c r="T37" i="9" s="1"/>
  <c r="K38" i="9"/>
  <c r="T38" i="9" s="1"/>
  <c r="K39" i="9"/>
  <c r="T39" i="9" s="1"/>
  <c r="K40" i="9"/>
  <c r="T40" i="9" s="1"/>
  <c r="K41" i="9"/>
  <c r="T41" i="9" s="1"/>
  <c r="K42" i="9"/>
  <c r="T42" i="9" s="1"/>
  <c r="K43" i="9"/>
  <c r="K44" i="9"/>
  <c r="K45" i="9"/>
  <c r="T45" i="9" s="1"/>
  <c r="K46" i="9"/>
  <c r="T46" i="9" s="1"/>
  <c r="K47" i="9"/>
  <c r="T47" i="9" s="1"/>
  <c r="K48" i="9"/>
  <c r="T48" i="9" s="1"/>
  <c r="K49" i="9"/>
  <c r="T49" i="9" s="1"/>
  <c r="K50" i="9"/>
  <c r="T50" i="9" s="1"/>
  <c r="K51" i="9"/>
  <c r="T51" i="9" s="1"/>
  <c r="K52" i="9"/>
  <c r="T52" i="9" s="1"/>
  <c r="K53" i="9"/>
  <c r="T53" i="9" s="1"/>
  <c r="K54" i="9"/>
  <c r="T54" i="9" s="1"/>
  <c r="K55" i="9"/>
  <c r="K56" i="9"/>
  <c r="K57" i="9"/>
  <c r="T57" i="9" s="1"/>
  <c r="K58" i="9"/>
  <c r="T58" i="9" s="1"/>
  <c r="K59" i="9"/>
  <c r="T59" i="9" s="1"/>
  <c r="K60" i="9"/>
  <c r="T60" i="9" s="1"/>
  <c r="K61" i="9"/>
  <c r="T61" i="9" s="1"/>
  <c r="K62" i="9"/>
  <c r="T62" i="9" s="1"/>
  <c r="K63" i="9"/>
  <c r="T63" i="9" s="1"/>
  <c r="K64" i="9"/>
  <c r="T64" i="9" s="1"/>
  <c r="K65" i="9"/>
  <c r="T65" i="9" s="1"/>
  <c r="K66" i="9"/>
  <c r="T66" i="9" s="1"/>
  <c r="K67" i="9"/>
  <c r="K68" i="9"/>
  <c r="K69" i="9"/>
  <c r="T69" i="9" s="1"/>
  <c r="K70" i="9"/>
  <c r="T70" i="9" s="1"/>
  <c r="K71" i="9"/>
  <c r="T71" i="9" s="1"/>
  <c r="K72" i="9"/>
  <c r="T72" i="9" s="1"/>
  <c r="K73" i="9"/>
  <c r="T73" i="9" s="1"/>
  <c r="K74" i="9"/>
  <c r="T74" i="9" s="1"/>
  <c r="K75" i="9"/>
  <c r="T75" i="9" s="1"/>
  <c r="K76" i="9"/>
  <c r="T76" i="9" s="1"/>
  <c r="K77" i="9"/>
  <c r="T77" i="9" s="1"/>
  <c r="K78" i="9"/>
  <c r="T78" i="9" s="1"/>
  <c r="K79" i="9"/>
  <c r="K80" i="9"/>
  <c r="K81" i="9"/>
  <c r="T81" i="9" s="1"/>
  <c r="K82" i="9"/>
  <c r="T82" i="9" s="1"/>
  <c r="K83" i="9"/>
  <c r="T83" i="9" s="1"/>
  <c r="K84" i="9"/>
  <c r="T84" i="9" s="1"/>
  <c r="K85" i="9"/>
  <c r="T85" i="9" s="1"/>
  <c r="K86" i="9"/>
  <c r="T86" i="9" s="1"/>
  <c r="K87" i="9"/>
  <c r="T87" i="9" s="1"/>
  <c r="K88" i="9"/>
  <c r="T88" i="9" s="1"/>
  <c r="K89" i="9"/>
  <c r="T89" i="9" s="1"/>
  <c r="K90" i="9"/>
  <c r="T90" i="9" s="1"/>
  <c r="K91" i="9"/>
  <c r="K92" i="9"/>
  <c r="K93" i="9"/>
  <c r="T93" i="9" s="1"/>
  <c r="K94" i="9"/>
  <c r="T94" i="9" s="1"/>
  <c r="K95" i="9"/>
  <c r="T95" i="9" s="1"/>
  <c r="K96" i="9"/>
  <c r="T96" i="9" s="1"/>
  <c r="K97" i="9"/>
  <c r="T97" i="9" s="1"/>
  <c r="K98" i="9"/>
  <c r="T98" i="9" s="1"/>
  <c r="K99" i="9"/>
  <c r="T99" i="9" s="1"/>
  <c r="K100" i="9"/>
  <c r="T100" i="9" s="1"/>
  <c r="K101" i="9"/>
  <c r="T101" i="9" s="1"/>
  <c r="K102" i="9"/>
  <c r="T102" i="9" s="1"/>
  <c r="K103" i="9"/>
  <c r="K104" i="9"/>
  <c r="K105" i="9"/>
  <c r="T105" i="9" s="1"/>
  <c r="K106" i="9"/>
  <c r="T106" i="9" s="1"/>
  <c r="K107" i="9"/>
  <c r="T107" i="9" s="1"/>
  <c r="K108" i="9"/>
  <c r="T108" i="9" s="1"/>
  <c r="K109" i="9"/>
  <c r="T109" i="9" s="1"/>
  <c r="K110" i="9"/>
  <c r="T110" i="9" s="1"/>
  <c r="K111" i="9"/>
  <c r="T111" i="9" s="1"/>
  <c r="K112" i="9"/>
  <c r="T112" i="9" s="1"/>
  <c r="K113" i="9"/>
  <c r="T113" i="9" s="1"/>
  <c r="K114" i="9"/>
  <c r="T114" i="9" s="1"/>
  <c r="K115" i="9"/>
  <c r="K116" i="9"/>
  <c r="K117" i="9"/>
  <c r="T117" i="9" s="1"/>
  <c r="K118" i="9"/>
  <c r="T118" i="9" s="1"/>
  <c r="K119" i="9"/>
  <c r="T119" i="9" s="1"/>
  <c r="K120" i="9"/>
  <c r="T120" i="9" s="1"/>
  <c r="K121" i="9"/>
  <c r="T121" i="9" s="1"/>
  <c r="K122" i="9"/>
  <c r="T122" i="9" s="1"/>
  <c r="K123" i="9"/>
  <c r="T123" i="9" s="1"/>
  <c r="K124" i="9"/>
  <c r="T124" i="9" s="1"/>
  <c r="K125" i="9"/>
  <c r="T125" i="9" s="1"/>
  <c r="K126" i="9"/>
  <c r="T126" i="9" s="1"/>
  <c r="K127" i="9"/>
  <c r="K128" i="9"/>
  <c r="K129" i="9"/>
  <c r="T129" i="9" s="1"/>
  <c r="K130" i="9"/>
  <c r="T130" i="9" s="1"/>
  <c r="K131" i="9"/>
  <c r="T131" i="9" s="1"/>
  <c r="K132" i="9"/>
  <c r="T132" i="9" s="1"/>
  <c r="K133" i="9"/>
  <c r="T133" i="9" s="1"/>
  <c r="K134" i="9"/>
  <c r="T134" i="9" s="1"/>
  <c r="K135" i="9"/>
  <c r="T135" i="9" s="1"/>
  <c r="K136" i="9"/>
  <c r="T136" i="9" s="1"/>
  <c r="K137" i="9"/>
  <c r="T137" i="9" s="1"/>
  <c r="K138" i="9"/>
  <c r="T138" i="9" s="1"/>
  <c r="K139" i="9"/>
  <c r="K140" i="9"/>
  <c r="K141" i="9"/>
  <c r="T141" i="9" s="1"/>
  <c r="K142" i="9"/>
  <c r="T142" i="9" s="1"/>
  <c r="K143" i="9"/>
  <c r="T143" i="9" s="1"/>
  <c r="K144" i="9"/>
  <c r="T144" i="9" s="1"/>
  <c r="K145" i="9"/>
  <c r="T145" i="9" s="1"/>
  <c r="K146" i="9"/>
  <c r="T146" i="9" s="1"/>
  <c r="K147" i="9"/>
  <c r="T147" i="9" s="1"/>
  <c r="K148" i="9"/>
  <c r="T148" i="9" s="1"/>
  <c r="K149" i="9"/>
  <c r="T149" i="9" s="1"/>
  <c r="K150" i="9"/>
  <c r="T150" i="9" s="1"/>
  <c r="K151" i="9"/>
  <c r="K152" i="9"/>
  <c r="K153" i="9"/>
  <c r="T153" i="9" s="1"/>
  <c r="K154" i="9"/>
  <c r="T154" i="9" s="1"/>
  <c r="K155" i="9"/>
  <c r="T155" i="9" s="1"/>
  <c r="K156" i="9"/>
  <c r="T156" i="9" s="1"/>
  <c r="K157" i="9"/>
  <c r="T157" i="9" s="1"/>
  <c r="K158" i="9"/>
  <c r="T158" i="9" s="1"/>
  <c r="K159" i="9"/>
  <c r="T159" i="9" s="1"/>
  <c r="K160" i="9"/>
  <c r="T160" i="9" s="1"/>
  <c r="K161" i="9"/>
  <c r="T161" i="9" s="1"/>
  <c r="K162" i="9"/>
  <c r="T162" i="9" s="1"/>
  <c r="K163" i="9"/>
  <c r="K164" i="9"/>
  <c r="K165" i="9"/>
  <c r="T165" i="9" s="1"/>
  <c r="K166" i="9"/>
  <c r="T166" i="9" s="1"/>
  <c r="K167" i="9"/>
  <c r="T167" i="9" s="1"/>
  <c r="K168" i="9"/>
  <c r="T168" i="9" s="1"/>
  <c r="K169" i="9"/>
  <c r="T169" i="9" s="1"/>
  <c r="K170" i="9"/>
  <c r="T170" i="9" s="1"/>
  <c r="K171" i="9"/>
  <c r="T171" i="9" s="1"/>
  <c r="K172" i="9"/>
  <c r="T172" i="9" s="1"/>
  <c r="K173" i="9"/>
  <c r="T173" i="9" s="1"/>
  <c r="K174" i="9"/>
  <c r="T174" i="9" s="1"/>
  <c r="K175" i="9"/>
  <c r="K176" i="9"/>
  <c r="K177" i="9"/>
  <c r="T177" i="9" s="1"/>
  <c r="K178" i="9"/>
  <c r="T178" i="9" s="1"/>
  <c r="K179" i="9"/>
  <c r="T179" i="9" s="1"/>
  <c r="K180" i="9"/>
  <c r="T180" i="9" s="1"/>
  <c r="K181" i="9"/>
  <c r="T181" i="9" s="1"/>
  <c r="K182" i="9"/>
  <c r="T182" i="9" s="1"/>
  <c r="K183" i="9"/>
  <c r="T183" i="9" s="1"/>
  <c r="K184" i="9"/>
  <c r="T184" i="9" s="1"/>
  <c r="K185" i="9"/>
  <c r="T185" i="9" s="1"/>
  <c r="K186" i="9"/>
  <c r="T186" i="9" s="1"/>
  <c r="K187" i="9"/>
  <c r="K188" i="9"/>
  <c r="K189" i="9"/>
  <c r="T189" i="9" s="1"/>
  <c r="K190" i="9"/>
  <c r="T190" i="9" s="1"/>
  <c r="K191" i="9"/>
  <c r="T191" i="9" s="1"/>
  <c r="K192" i="9"/>
  <c r="T192" i="9" s="1"/>
  <c r="K193" i="9"/>
  <c r="T193" i="9" s="1"/>
  <c r="K194" i="9"/>
  <c r="T194" i="9" s="1"/>
  <c r="K195" i="9"/>
  <c r="T195" i="9" s="1"/>
  <c r="K196" i="9"/>
  <c r="T196" i="9" s="1"/>
  <c r="K197" i="9"/>
  <c r="T197" i="9" s="1"/>
  <c r="K198" i="9"/>
  <c r="T198" i="9" s="1"/>
  <c r="K199" i="9"/>
  <c r="K200" i="9"/>
  <c r="K201" i="9"/>
  <c r="T201" i="9" s="1"/>
  <c r="K202" i="9"/>
  <c r="T202" i="9" s="1"/>
  <c r="K203" i="9"/>
  <c r="T203" i="9" s="1"/>
  <c r="K204" i="9"/>
  <c r="T204" i="9" s="1"/>
  <c r="K205" i="9"/>
  <c r="T205" i="9" s="1"/>
  <c r="K206" i="9"/>
  <c r="T206" i="9" s="1"/>
  <c r="K207" i="9"/>
  <c r="T207" i="9" s="1"/>
  <c r="K208" i="9"/>
  <c r="T208" i="9" s="1"/>
  <c r="K209" i="9"/>
  <c r="T209" i="9" s="1"/>
  <c r="K210" i="9"/>
  <c r="T210" i="9" s="1"/>
  <c r="K211" i="9"/>
  <c r="K212" i="9"/>
  <c r="K213" i="9"/>
  <c r="T213" i="9" s="1"/>
  <c r="K214" i="9"/>
  <c r="T214" i="9" s="1"/>
  <c r="K215" i="9"/>
  <c r="T215" i="9" s="1"/>
  <c r="K216" i="9"/>
  <c r="T216" i="9" s="1"/>
  <c r="K217" i="9"/>
  <c r="T217" i="9" s="1"/>
  <c r="K218" i="9"/>
  <c r="T218" i="9" s="1"/>
  <c r="K219" i="9"/>
  <c r="T219" i="9" s="1"/>
  <c r="K220" i="9"/>
  <c r="T220" i="9" s="1"/>
  <c r="K221" i="9"/>
  <c r="T221" i="9" s="1"/>
  <c r="K222" i="9"/>
  <c r="T222" i="9" s="1"/>
  <c r="K223" i="9"/>
  <c r="K224" i="9"/>
  <c r="K225" i="9"/>
  <c r="T225" i="9" s="1"/>
  <c r="K226" i="9"/>
  <c r="T226" i="9" s="1"/>
  <c r="K227" i="9"/>
  <c r="T227" i="9" s="1"/>
  <c r="K228" i="9"/>
  <c r="T228" i="9" s="1"/>
  <c r="K229" i="9"/>
  <c r="T229" i="9" s="1"/>
  <c r="K230" i="9"/>
  <c r="T230" i="9" s="1"/>
  <c r="K231" i="9"/>
  <c r="T231" i="9" s="1"/>
  <c r="K232" i="9"/>
  <c r="T232" i="9" s="1"/>
  <c r="K233" i="9"/>
  <c r="T233" i="9" s="1"/>
  <c r="K234" i="9"/>
  <c r="T234" i="9" s="1"/>
  <c r="K235" i="9"/>
  <c r="K236" i="9"/>
  <c r="K237" i="9"/>
  <c r="T237" i="9" s="1"/>
  <c r="K238" i="9"/>
  <c r="T238" i="9" s="1"/>
  <c r="K239" i="9"/>
  <c r="T239" i="9" s="1"/>
  <c r="K240" i="9"/>
  <c r="T240" i="9" s="1"/>
  <c r="K241" i="9"/>
  <c r="T241" i="9" s="1"/>
  <c r="K242" i="9"/>
  <c r="T242" i="9" s="1"/>
  <c r="K243" i="9"/>
  <c r="T243" i="9" s="1"/>
  <c r="K244" i="9"/>
  <c r="T244" i="9" s="1"/>
  <c r="K245" i="9"/>
  <c r="T245" i="9" s="1"/>
  <c r="K246" i="9"/>
  <c r="T246" i="9" s="1"/>
  <c r="K247" i="9"/>
  <c r="K248" i="9"/>
  <c r="K249" i="9"/>
  <c r="T249" i="9" s="1"/>
  <c r="K250" i="9"/>
  <c r="T250" i="9" s="1"/>
  <c r="K251" i="9"/>
  <c r="T251" i="9" s="1"/>
  <c r="K252" i="9"/>
  <c r="T252" i="9" s="1"/>
  <c r="K253" i="9"/>
  <c r="T253" i="9" s="1"/>
  <c r="K254" i="9"/>
  <c r="T254" i="9" s="1"/>
  <c r="K255" i="9"/>
  <c r="T255" i="9" s="1"/>
  <c r="K256" i="9"/>
  <c r="T256" i="9" s="1"/>
  <c r="K257" i="9"/>
  <c r="T257" i="9" s="1"/>
  <c r="K258" i="9"/>
  <c r="T258" i="9" s="1"/>
  <c r="K259" i="9"/>
  <c r="K260" i="9"/>
  <c r="K261" i="9"/>
  <c r="T261" i="9" s="1"/>
  <c r="K262" i="9"/>
  <c r="T262" i="9" s="1"/>
  <c r="K263" i="9"/>
  <c r="T263" i="9" s="1"/>
  <c r="K264" i="9"/>
  <c r="T264" i="9" s="1"/>
  <c r="K265" i="9"/>
  <c r="T265" i="9" s="1"/>
  <c r="K266" i="9"/>
  <c r="T266" i="9" s="1"/>
  <c r="K267" i="9"/>
  <c r="T267" i="9" s="1"/>
  <c r="K268" i="9"/>
  <c r="T268" i="9" s="1"/>
  <c r="K269" i="9"/>
  <c r="T269" i="9" s="1"/>
  <c r="K270" i="9"/>
  <c r="T270" i="9" s="1"/>
  <c r="K271" i="9"/>
  <c r="K272" i="9"/>
  <c r="K273" i="9"/>
  <c r="T273" i="9" s="1"/>
  <c r="K274" i="9"/>
  <c r="T274" i="9" s="1"/>
  <c r="K275" i="9"/>
  <c r="T275" i="9" s="1"/>
  <c r="K276" i="9"/>
  <c r="T276" i="9" s="1"/>
  <c r="K277" i="9"/>
  <c r="T277" i="9" s="1"/>
  <c r="K278" i="9"/>
  <c r="T278" i="9" s="1"/>
  <c r="K279" i="9"/>
  <c r="T279" i="9" s="1"/>
  <c r="K280" i="9"/>
  <c r="T280" i="9" s="1"/>
  <c r="K281" i="9"/>
  <c r="T281" i="9" s="1"/>
  <c r="K282" i="9"/>
  <c r="T282" i="9" s="1"/>
  <c r="K283" i="9"/>
  <c r="K284" i="9"/>
  <c r="K285" i="9"/>
  <c r="T285" i="9" s="1"/>
  <c r="K286" i="9"/>
  <c r="T286" i="9" s="1"/>
  <c r="K287" i="9"/>
  <c r="T287" i="9" s="1"/>
  <c r="K288" i="9"/>
  <c r="T288" i="9" s="1"/>
  <c r="K289" i="9"/>
  <c r="T289" i="9" s="1"/>
  <c r="K290" i="9"/>
  <c r="T290" i="9" s="1"/>
  <c r="K291" i="9"/>
  <c r="T291" i="9" s="1"/>
  <c r="K292" i="9"/>
  <c r="T292" i="9" s="1"/>
  <c r="K293" i="9"/>
  <c r="T293" i="9" s="1"/>
  <c r="K294" i="9"/>
  <c r="T294" i="9" s="1"/>
  <c r="K295" i="9"/>
  <c r="K296" i="9"/>
  <c r="K297" i="9"/>
  <c r="T297" i="9" s="1"/>
  <c r="K298" i="9"/>
  <c r="T298" i="9" s="1"/>
  <c r="K299" i="9"/>
  <c r="T299" i="9" s="1"/>
  <c r="K300" i="9"/>
  <c r="T300" i="9" s="1"/>
  <c r="K301" i="9"/>
  <c r="T301" i="9" s="1"/>
  <c r="K302" i="9"/>
  <c r="T302" i="9" s="1"/>
  <c r="K303" i="9"/>
  <c r="T303" i="9" s="1"/>
  <c r="K304" i="9"/>
  <c r="T304" i="9" s="1"/>
  <c r="K305" i="9"/>
  <c r="T305" i="9" s="1"/>
  <c r="K306" i="9"/>
  <c r="T306" i="9" s="1"/>
  <c r="K307" i="9"/>
  <c r="K308" i="9"/>
  <c r="K309" i="9"/>
  <c r="T309" i="9" s="1"/>
  <c r="K310" i="9"/>
  <c r="T310" i="9" s="1"/>
  <c r="K311" i="9"/>
  <c r="T311" i="9" s="1"/>
  <c r="K312" i="9"/>
  <c r="T312" i="9" s="1"/>
  <c r="K313" i="9"/>
  <c r="T313" i="9" s="1"/>
  <c r="K314" i="9"/>
  <c r="T314" i="9" s="1"/>
  <c r="K315" i="9"/>
  <c r="T315" i="9" s="1"/>
  <c r="K316" i="9"/>
  <c r="T316" i="9" s="1"/>
  <c r="K317" i="9"/>
  <c r="T317" i="9" s="1"/>
  <c r="K318" i="9"/>
  <c r="T318" i="9" s="1"/>
  <c r="K319" i="9"/>
  <c r="K320" i="9"/>
  <c r="K321" i="9"/>
  <c r="T321" i="9" s="1"/>
  <c r="K322" i="9"/>
  <c r="T322" i="9" s="1"/>
  <c r="K323" i="9"/>
  <c r="T323" i="9" s="1"/>
  <c r="K324" i="9"/>
  <c r="T324" i="9" s="1"/>
  <c r="K325" i="9"/>
  <c r="T325" i="9" s="1"/>
  <c r="K326" i="9"/>
  <c r="T326" i="9" s="1"/>
  <c r="K327" i="9"/>
  <c r="T327" i="9" s="1"/>
  <c r="K328" i="9"/>
  <c r="T328" i="9" s="1"/>
  <c r="K329" i="9"/>
  <c r="T329" i="9" s="1"/>
  <c r="K330" i="9"/>
  <c r="T330" i="9" s="1"/>
  <c r="K331" i="9"/>
  <c r="K332" i="9"/>
  <c r="K333" i="9"/>
  <c r="T333" i="9" s="1"/>
  <c r="K334" i="9"/>
  <c r="T334" i="9" s="1"/>
  <c r="K335" i="9"/>
  <c r="T335" i="9" s="1"/>
  <c r="K336" i="9"/>
  <c r="T336" i="9" s="1"/>
  <c r="K337" i="9"/>
  <c r="T337" i="9" s="1"/>
  <c r="K338" i="9"/>
  <c r="T338" i="9" s="1"/>
  <c r="K339" i="9"/>
  <c r="T339" i="9" s="1"/>
  <c r="K340" i="9"/>
  <c r="T340" i="9" s="1"/>
  <c r="K341" i="9"/>
  <c r="T341" i="9" s="1"/>
  <c r="K342" i="9"/>
  <c r="T342" i="9" s="1"/>
  <c r="K343" i="9"/>
  <c r="K344" i="9"/>
  <c r="K345" i="9"/>
  <c r="T345" i="9" s="1"/>
  <c r="K346" i="9"/>
  <c r="T346" i="9" s="1"/>
  <c r="K347" i="9"/>
  <c r="T347" i="9" s="1"/>
  <c r="K348" i="9"/>
  <c r="T348" i="9" s="1"/>
  <c r="K349" i="9"/>
  <c r="T349" i="9" s="1"/>
  <c r="K350" i="9"/>
  <c r="T350" i="9" s="1"/>
  <c r="K351" i="9"/>
  <c r="T351" i="9" s="1"/>
  <c r="K352" i="9"/>
  <c r="T352" i="9" s="1"/>
  <c r="K353" i="9"/>
  <c r="T353" i="9" s="1"/>
  <c r="K354" i="9"/>
  <c r="T354" i="9" s="1"/>
  <c r="K355" i="9"/>
  <c r="K356" i="9"/>
  <c r="K357" i="9"/>
  <c r="T357" i="9" s="1"/>
  <c r="K358" i="9"/>
  <c r="T358" i="9" s="1"/>
  <c r="K359" i="9"/>
  <c r="T359" i="9" s="1"/>
  <c r="K360" i="9"/>
  <c r="T360" i="9" s="1"/>
  <c r="K361" i="9"/>
  <c r="T361" i="9" s="1"/>
  <c r="K362" i="9"/>
  <c r="T362" i="9" s="1"/>
  <c r="K363" i="9"/>
  <c r="T363" i="9" s="1"/>
  <c r="K364" i="9"/>
  <c r="T364" i="9" s="1"/>
  <c r="K365" i="9"/>
  <c r="T365" i="9" s="1"/>
  <c r="K366" i="9"/>
  <c r="T366" i="9" s="1"/>
  <c r="K367" i="9"/>
  <c r="K368" i="9"/>
  <c r="K369" i="9"/>
  <c r="T369" i="9" s="1"/>
  <c r="K370" i="9"/>
  <c r="T370" i="9" s="1"/>
  <c r="K371" i="9"/>
  <c r="T371" i="9" s="1"/>
  <c r="K372" i="9"/>
  <c r="T372" i="9" s="1"/>
  <c r="K373" i="9"/>
  <c r="T373" i="9" s="1"/>
  <c r="K374" i="9"/>
  <c r="T374" i="9" s="1"/>
  <c r="K375" i="9"/>
  <c r="T375" i="9" s="1"/>
  <c r="K376" i="9"/>
  <c r="T376" i="9" s="1"/>
  <c r="K377" i="9"/>
  <c r="T377" i="9" s="1"/>
  <c r="K378" i="9"/>
  <c r="T378" i="9" s="1"/>
  <c r="K379" i="9"/>
  <c r="K380" i="9"/>
  <c r="K381" i="9"/>
  <c r="T381" i="9" s="1"/>
  <c r="K382" i="9"/>
  <c r="T382" i="9" s="1"/>
  <c r="K383" i="9"/>
  <c r="T383" i="9" s="1"/>
  <c r="K384" i="9"/>
  <c r="T384" i="9" s="1"/>
  <c r="K385" i="9"/>
  <c r="T385" i="9" s="1"/>
  <c r="K386" i="9"/>
  <c r="T386" i="9" s="1"/>
  <c r="K387" i="9"/>
  <c r="T387" i="9" s="1"/>
  <c r="K388" i="9"/>
  <c r="T388" i="9" s="1"/>
  <c r="K389" i="9"/>
  <c r="T389" i="9" s="1"/>
  <c r="K390" i="9"/>
  <c r="T390" i="9" s="1"/>
  <c r="K391" i="9"/>
  <c r="K392" i="9"/>
  <c r="K393" i="9"/>
  <c r="T393" i="9" s="1"/>
  <c r="K394" i="9"/>
  <c r="T394" i="9" s="1"/>
  <c r="K395" i="9"/>
  <c r="T395" i="9" s="1"/>
  <c r="K396" i="9"/>
  <c r="T396" i="9" s="1"/>
  <c r="K397" i="9"/>
  <c r="T397" i="9" s="1"/>
  <c r="K398" i="9"/>
  <c r="T398" i="9" s="1"/>
  <c r="K399" i="9"/>
  <c r="T399" i="9" s="1"/>
  <c r="K400" i="9"/>
  <c r="T400" i="9" s="1"/>
  <c r="K401" i="9"/>
  <c r="T401" i="9" s="1"/>
  <c r="K402" i="9"/>
  <c r="T402" i="9" s="1"/>
  <c r="K403" i="9"/>
  <c r="K404" i="9"/>
  <c r="K405" i="9"/>
  <c r="T405" i="9" s="1"/>
  <c r="K406" i="9"/>
  <c r="T406" i="9" s="1"/>
  <c r="K407" i="9"/>
  <c r="T407" i="9" s="1"/>
  <c r="K408" i="9"/>
  <c r="T408" i="9" s="1"/>
  <c r="K409" i="9"/>
  <c r="T409" i="9" s="1"/>
  <c r="K410" i="9"/>
  <c r="T410" i="9" s="1"/>
  <c r="K411" i="9"/>
  <c r="T411" i="9" s="1"/>
  <c r="K412" i="9"/>
  <c r="T412" i="9" s="1"/>
  <c r="K413" i="9"/>
  <c r="T413" i="9" s="1"/>
  <c r="K414" i="9"/>
  <c r="T414" i="9" s="1"/>
  <c r="K415" i="9"/>
  <c r="K416" i="9"/>
  <c r="K417" i="9"/>
  <c r="T417" i="9" s="1"/>
  <c r="K418" i="9"/>
  <c r="T418" i="9" s="1"/>
  <c r="K419" i="9"/>
  <c r="T419" i="9" s="1"/>
  <c r="K420" i="9"/>
  <c r="T420" i="9" s="1"/>
  <c r="K421" i="9"/>
  <c r="T421" i="9" s="1"/>
  <c r="K422" i="9"/>
  <c r="T422" i="9" s="1"/>
  <c r="K423" i="9"/>
  <c r="T423" i="9" s="1"/>
  <c r="K424" i="9"/>
  <c r="T424" i="9" s="1"/>
  <c r="K425" i="9"/>
  <c r="T425" i="9" s="1"/>
  <c r="K426" i="9"/>
  <c r="T426" i="9" s="1"/>
  <c r="K427" i="9"/>
  <c r="K428" i="9"/>
  <c r="K429" i="9"/>
  <c r="T429" i="9" s="1"/>
  <c r="K430" i="9"/>
  <c r="T430" i="9" s="1"/>
  <c r="K431" i="9"/>
  <c r="T431" i="9" s="1"/>
  <c r="K432" i="9"/>
  <c r="T432" i="9" s="1"/>
  <c r="K433" i="9"/>
  <c r="T433" i="9" s="1"/>
  <c r="K434" i="9"/>
  <c r="T434" i="9" s="1"/>
  <c r="K435" i="9"/>
  <c r="T435" i="9" s="1"/>
  <c r="K436" i="9"/>
  <c r="T436" i="9" s="1"/>
  <c r="K437" i="9"/>
  <c r="T437" i="9" s="1"/>
  <c r="K438" i="9"/>
  <c r="T438" i="9" s="1"/>
  <c r="K439" i="9"/>
  <c r="K440" i="9"/>
  <c r="K441" i="9"/>
  <c r="T441" i="9" s="1"/>
  <c r="K442" i="9"/>
  <c r="T442" i="9" s="1"/>
  <c r="K443" i="9"/>
  <c r="T443" i="9" s="1"/>
  <c r="K444" i="9"/>
  <c r="T444" i="9" s="1"/>
  <c r="K445" i="9"/>
  <c r="T445" i="9" s="1"/>
  <c r="K446" i="9"/>
  <c r="T446" i="9" s="1"/>
  <c r="K447" i="9"/>
  <c r="T447" i="9" s="1"/>
  <c r="K448" i="9"/>
  <c r="T448" i="9" s="1"/>
  <c r="K449" i="9"/>
  <c r="T449" i="9" s="1"/>
  <c r="K450" i="9"/>
  <c r="T450" i="9" s="1"/>
  <c r="K451" i="9"/>
  <c r="K452" i="9"/>
  <c r="K453" i="9"/>
  <c r="T453" i="9" s="1"/>
  <c r="K454" i="9"/>
  <c r="T454" i="9" s="1"/>
  <c r="K455" i="9"/>
  <c r="T455" i="9" s="1"/>
  <c r="K456" i="9"/>
  <c r="T456" i="9" s="1"/>
  <c r="K457" i="9"/>
  <c r="T457" i="9" s="1"/>
  <c r="K458" i="9"/>
  <c r="T458" i="9" s="1"/>
  <c r="K459" i="9"/>
  <c r="T459" i="9" s="1"/>
  <c r="K460" i="9"/>
  <c r="T460" i="9" s="1"/>
  <c r="K461" i="9"/>
  <c r="T461" i="9" s="1"/>
  <c r="K462" i="9"/>
  <c r="T462" i="9" s="1"/>
  <c r="K463" i="9"/>
  <c r="K464" i="9"/>
  <c r="K465" i="9"/>
  <c r="T465" i="9" s="1"/>
  <c r="K466" i="9"/>
  <c r="T466" i="9" s="1"/>
  <c r="K467" i="9"/>
  <c r="T467" i="9" s="1"/>
  <c r="K468" i="9"/>
  <c r="T468" i="9" s="1"/>
  <c r="K469" i="9"/>
  <c r="T469" i="9" s="1"/>
  <c r="K470" i="9"/>
  <c r="T470" i="9" s="1"/>
  <c r="K471" i="9"/>
  <c r="T471" i="9" s="1"/>
  <c r="K472" i="9"/>
  <c r="T472" i="9" s="1"/>
  <c r="K473" i="9"/>
  <c r="T473" i="9" s="1"/>
  <c r="K474" i="9"/>
  <c r="T474" i="9" s="1"/>
  <c r="K475" i="9"/>
  <c r="K476" i="9"/>
  <c r="K477" i="9"/>
  <c r="T477" i="9" s="1"/>
  <c r="K478" i="9"/>
  <c r="T478" i="9" s="1"/>
  <c r="K479" i="9"/>
  <c r="T479" i="9" s="1"/>
  <c r="K480" i="9"/>
  <c r="T480" i="9" s="1"/>
  <c r="K481" i="9"/>
  <c r="T481" i="9" s="1"/>
  <c r="K482" i="9"/>
  <c r="T482" i="9" s="1"/>
  <c r="K483" i="9"/>
  <c r="T483" i="9" s="1"/>
  <c r="K484" i="9"/>
  <c r="T484" i="9" s="1"/>
  <c r="K485" i="9"/>
  <c r="T485" i="9" s="1"/>
  <c r="K486" i="9"/>
  <c r="T486" i="9" s="1"/>
  <c r="K487" i="9"/>
  <c r="K488" i="9"/>
  <c r="K489" i="9"/>
  <c r="T489" i="9" s="1"/>
  <c r="K490" i="9"/>
  <c r="T490" i="9" s="1"/>
  <c r="K491" i="9"/>
  <c r="T491" i="9" s="1"/>
  <c r="K492" i="9"/>
  <c r="T492" i="9" s="1"/>
  <c r="K493" i="9"/>
  <c r="T493" i="9" s="1"/>
  <c r="K494" i="9"/>
  <c r="T494" i="9" s="1"/>
  <c r="K495" i="9"/>
  <c r="T495" i="9" s="1"/>
  <c r="K496" i="9"/>
  <c r="T496" i="9" s="1"/>
  <c r="K497" i="9"/>
  <c r="T497" i="9" s="1"/>
  <c r="K498" i="9"/>
  <c r="T498" i="9" s="1"/>
  <c r="K499" i="9"/>
  <c r="K500" i="9"/>
  <c r="K501" i="9"/>
  <c r="T501" i="9" s="1"/>
  <c r="K502" i="9"/>
  <c r="T502" i="9" s="1"/>
  <c r="K503" i="9"/>
  <c r="T503" i="9" s="1"/>
  <c r="K504" i="9"/>
  <c r="T504" i="9" s="1"/>
  <c r="K505" i="9"/>
  <c r="T505" i="9" s="1"/>
  <c r="K506" i="9"/>
  <c r="T506" i="9" s="1"/>
  <c r="K507" i="9"/>
  <c r="T507" i="9" s="1"/>
  <c r="K508" i="9"/>
  <c r="T508" i="9" s="1"/>
  <c r="K509" i="9"/>
  <c r="T509" i="9" s="1"/>
  <c r="K510" i="9"/>
  <c r="T510" i="9" s="1"/>
  <c r="K511" i="9"/>
  <c r="K512" i="9"/>
  <c r="K513" i="9"/>
  <c r="T513" i="9" s="1"/>
  <c r="K514" i="9"/>
  <c r="T514" i="9" s="1"/>
  <c r="K515" i="9"/>
  <c r="T515" i="9" s="1"/>
  <c r="K516" i="9"/>
  <c r="T516" i="9" s="1"/>
  <c r="K517" i="9"/>
  <c r="T517" i="9" s="1"/>
  <c r="K518" i="9"/>
  <c r="T518" i="9" s="1"/>
  <c r="K519" i="9"/>
  <c r="T519" i="9" s="1"/>
  <c r="K520" i="9"/>
  <c r="T520" i="9" s="1"/>
  <c r="K521" i="9"/>
  <c r="T521" i="9" s="1"/>
  <c r="K522" i="9"/>
  <c r="T522" i="9" s="1"/>
  <c r="K523" i="9"/>
  <c r="K524" i="9"/>
  <c r="K525" i="9"/>
  <c r="T525" i="9" s="1"/>
  <c r="K526" i="9"/>
  <c r="T526" i="9" s="1"/>
  <c r="K527" i="9"/>
  <c r="T527" i="9" s="1"/>
  <c r="K528" i="9"/>
  <c r="T528" i="9" s="1"/>
  <c r="K529" i="9"/>
  <c r="T529" i="9" s="1"/>
  <c r="K530" i="9"/>
  <c r="T530" i="9" s="1"/>
  <c r="K531" i="9"/>
  <c r="T531" i="9" s="1"/>
  <c r="K532" i="9"/>
  <c r="T532" i="9" s="1"/>
  <c r="K533" i="9"/>
  <c r="T533" i="9" s="1"/>
  <c r="K534" i="9"/>
  <c r="T534" i="9" s="1"/>
  <c r="K535" i="9"/>
  <c r="K536" i="9"/>
  <c r="K537" i="9"/>
  <c r="T537" i="9" s="1"/>
  <c r="K538" i="9"/>
  <c r="T538" i="9" s="1"/>
  <c r="K539" i="9"/>
  <c r="T539" i="9" s="1"/>
  <c r="K540" i="9"/>
  <c r="T540" i="9" s="1"/>
  <c r="K541" i="9"/>
  <c r="T541" i="9" s="1"/>
  <c r="K542" i="9"/>
  <c r="T542" i="9" s="1"/>
  <c r="K543" i="9"/>
  <c r="T543" i="9" s="1"/>
  <c r="K544" i="9"/>
  <c r="T544" i="9" s="1"/>
  <c r="K545" i="9"/>
  <c r="T545" i="9" s="1"/>
  <c r="K546" i="9"/>
  <c r="T546" i="9" s="1"/>
  <c r="K547" i="9"/>
  <c r="K548" i="9"/>
  <c r="K549" i="9"/>
  <c r="T549" i="9" s="1"/>
  <c r="K550" i="9"/>
  <c r="T550" i="9" s="1"/>
  <c r="K551" i="9"/>
  <c r="T551" i="9" s="1"/>
  <c r="K552" i="9"/>
  <c r="T552" i="9" s="1"/>
  <c r="K553" i="9"/>
  <c r="T553" i="9" s="1"/>
  <c r="K554" i="9"/>
  <c r="T554" i="9" s="1"/>
  <c r="K555" i="9"/>
  <c r="T555" i="9" s="1"/>
  <c r="K556" i="9"/>
  <c r="T556" i="9" s="1"/>
  <c r="K557" i="9"/>
  <c r="T557" i="9" s="1"/>
  <c r="K558" i="9"/>
  <c r="T558" i="9" s="1"/>
  <c r="K559" i="9"/>
  <c r="K560" i="9"/>
  <c r="K561" i="9"/>
  <c r="T561" i="9" s="1"/>
  <c r="K562" i="9"/>
  <c r="T562" i="9" s="1"/>
  <c r="K563" i="9"/>
  <c r="T563" i="9" s="1"/>
  <c r="K564" i="9"/>
  <c r="T564" i="9" s="1"/>
  <c r="K565" i="9"/>
  <c r="T565" i="9" s="1"/>
  <c r="K566" i="9"/>
  <c r="T566" i="9" s="1"/>
  <c r="K567" i="9"/>
  <c r="T567" i="9" s="1"/>
  <c r="K568" i="9"/>
  <c r="T568" i="9" s="1"/>
  <c r="K569" i="9"/>
  <c r="T569" i="9" s="1"/>
  <c r="K570" i="9"/>
  <c r="T570" i="9" s="1"/>
  <c r="K571" i="9"/>
  <c r="K572" i="9"/>
  <c r="K573" i="9"/>
  <c r="T573" i="9" s="1"/>
  <c r="K574" i="9"/>
  <c r="T574" i="9" s="1"/>
  <c r="K575" i="9"/>
  <c r="T575" i="9" s="1"/>
  <c r="K576" i="9"/>
  <c r="T576" i="9" s="1"/>
  <c r="K577" i="9"/>
  <c r="T577" i="9" s="1"/>
  <c r="K578" i="9"/>
  <c r="T578" i="9" s="1"/>
  <c r="K579" i="9"/>
  <c r="T579" i="9" s="1"/>
  <c r="K580" i="9"/>
  <c r="T580" i="9" s="1"/>
  <c r="K581" i="9"/>
  <c r="T581" i="9" s="1"/>
  <c r="K582" i="9"/>
  <c r="T582" i="9" s="1"/>
  <c r="K583" i="9"/>
  <c r="K584" i="9"/>
  <c r="K585" i="9"/>
  <c r="T585" i="9" s="1"/>
  <c r="K586" i="9"/>
  <c r="T586" i="9" s="1"/>
  <c r="K587" i="9"/>
  <c r="T587" i="9" s="1"/>
  <c r="K588" i="9"/>
  <c r="T588" i="9" s="1"/>
  <c r="K589" i="9"/>
  <c r="T589" i="9" s="1"/>
  <c r="K590" i="9"/>
  <c r="T590" i="9" s="1"/>
  <c r="K591" i="9"/>
  <c r="T591" i="9" s="1"/>
  <c r="K592" i="9"/>
  <c r="T592" i="9" s="1"/>
  <c r="K593" i="9"/>
  <c r="T593" i="9" s="1"/>
  <c r="K594" i="9"/>
  <c r="T594" i="9" s="1"/>
  <c r="K595" i="9"/>
  <c r="K596" i="9"/>
  <c r="K597" i="9"/>
  <c r="T597" i="9" s="1"/>
  <c r="K598" i="9"/>
  <c r="T598" i="9" s="1"/>
  <c r="K599" i="9"/>
  <c r="T599" i="9" s="1"/>
  <c r="K600" i="9"/>
  <c r="T600" i="9" s="1"/>
  <c r="K601" i="9"/>
  <c r="T601" i="9" s="1"/>
  <c r="K602" i="9"/>
  <c r="T602" i="9" s="1"/>
  <c r="K603" i="9"/>
  <c r="T603" i="9" s="1"/>
  <c r="K604" i="9"/>
  <c r="T604" i="9" s="1"/>
  <c r="K605" i="9"/>
  <c r="T605" i="9" s="1"/>
  <c r="K606" i="9"/>
  <c r="T606" i="9" s="1"/>
  <c r="K607" i="9"/>
  <c r="K608" i="9"/>
  <c r="K609" i="9"/>
  <c r="T609" i="9" s="1"/>
  <c r="K610" i="9"/>
  <c r="T610" i="9" s="1"/>
  <c r="K611" i="9"/>
  <c r="T611" i="9" s="1"/>
  <c r="K612" i="9"/>
  <c r="T612" i="9" s="1"/>
  <c r="K613" i="9"/>
  <c r="T613" i="9" s="1"/>
  <c r="K614" i="9"/>
  <c r="T614" i="9" s="1"/>
  <c r="K615" i="9"/>
  <c r="T615" i="9" s="1"/>
  <c r="K616" i="9"/>
  <c r="T616" i="9" s="1"/>
  <c r="K617" i="9"/>
  <c r="T617" i="9" s="1"/>
  <c r="K618" i="9"/>
  <c r="T618" i="9" s="1"/>
  <c r="K619" i="9"/>
  <c r="K620" i="9"/>
  <c r="K621" i="9"/>
  <c r="T621" i="9" s="1"/>
  <c r="K622" i="9"/>
  <c r="T622" i="9" s="1"/>
  <c r="K623" i="9"/>
  <c r="T623" i="9" s="1"/>
  <c r="K624" i="9"/>
  <c r="T624" i="9" s="1"/>
  <c r="K625" i="9"/>
  <c r="T625" i="9" s="1"/>
  <c r="K626" i="9"/>
  <c r="T626" i="9" s="1"/>
  <c r="K627" i="9"/>
  <c r="T627" i="9" s="1"/>
  <c r="K628" i="9"/>
  <c r="T628" i="9" s="1"/>
  <c r="K629" i="9"/>
  <c r="T629" i="9" s="1"/>
  <c r="K630" i="9"/>
  <c r="T630" i="9" s="1"/>
  <c r="K631" i="9"/>
  <c r="K632" i="9"/>
  <c r="K633" i="9"/>
  <c r="T633" i="9" s="1"/>
  <c r="K634" i="9"/>
  <c r="T634" i="9" s="1"/>
  <c r="K635" i="9"/>
  <c r="T635" i="9" s="1"/>
  <c r="K636" i="9"/>
  <c r="T636" i="9" s="1"/>
  <c r="K637" i="9"/>
  <c r="T637" i="9" s="1"/>
  <c r="K638" i="9"/>
  <c r="T638" i="9" s="1"/>
  <c r="K639" i="9"/>
  <c r="T639" i="9" s="1"/>
  <c r="K640" i="9"/>
  <c r="T640" i="9" s="1"/>
  <c r="K641" i="9"/>
  <c r="T641" i="9" s="1"/>
  <c r="K642" i="9"/>
  <c r="T642" i="9" s="1"/>
  <c r="K643" i="9"/>
  <c r="K644" i="9"/>
  <c r="K645" i="9"/>
  <c r="T645" i="9" s="1"/>
  <c r="K646" i="9"/>
  <c r="T646" i="9" s="1"/>
  <c r="K647" i="9"/>
  <c r="T647" i="9" s="1"/>
  <c r="K648" i="9"/>
  <c r="T648" i="9" s="1"/>
  <c r="K649" i="9"/>
  <c r="T649" i="9" s="1"/>
  <c r="K650" i="9"/>
  <c r="T650" i="9" s="1"/>
  <c r="K651" i="9"/>
  <c r="T651" i="9" s="1"/>
  <c r="K652" i="9"/>
  <c r="T652" i="9" s="1"/>
  <c r="K653" i="9"/>
  <c r="T653" i="9" s="1"/>
  <c r="K654" i="9"/>
  <c r="T654" i="9" s="1"/>
  <c r="K655" i="9"/>
  <c r="K656" i="9"/>
  <c r="K657" i="9"/>
  <c r="T657" i="9" s="1"/>
  <c r="K658" i="9"/>
  <c r="T658" i="9" s="1"/>
  <c r="K659" i="9"/>
  <c r="T659" i="9" s="1"/>
  <c r="K660" i="9"/>
  <c r="T660" i="9" s="1"/>
  <c r="K661" i="9"/>
  <c r="T661" i="9" s="1"/>
  <c r="K662" i="9"/>
  <c r="T662" i="9" s="1"/>
  <c r="K663" i="9"/>
  <c r="T663" i="9" s="1"/>
  <c r="K664" i="9"/>
  <c r="T664" i="9" s="1"/>
  <c r="K665" i="9"/>
  <c r="T665" i="9" s="1"/>
  <c r="K666" i="9"/>
  <c r="T666" i="9" s="1"/>
  <c r="K667" i="9"/>
  <c r="K668" i="9"/>
  <c r="K669" i="9"/>
  <c r="T669" i="9" s="1"/>
  <c r="K670" i="9"/>
  <c r="T670" i="9" s="1"/>
  <c r="K671" i="9"/>
  <c r="T671" i="9" s="1"/>
  <c r="K672" i="9"/>
  <c r="T672" i="9" s="1"/>
  <c r="K673" i="9"/>
  <c r="T673" i="9" s="1"/>
  <c r="K674" i="9"/>
  <c r="T674" i="9" s="1"/>
  <c r="K675" i="9"/>
  <c r="T675" i="9" s="1"/>
  <c r="K676" i="9"/>
  <c r="T676" i="9" s="1"/>
  <c r="K677" i="9"/>
  <c r="T677" i="9" s="1"/>
  <c r="K678" i="9"/>
  <c r="T678" i="9" s="1"/>
  <c r="K679" i="9"/>
  <c r="K680" i="9"/>
  <c r="K681" i="9"/>
  <c r="T681" i="9" s="1"/>
  <c r="K682" i="9"/>
  <c r="T682" i="9" s="1"/>
  <c r="K683" i="9"/>
  <c r="T683" i="9" s="1"/>
  <c r="K684" i="9"/>
  <c r="T684" i="9" s="1"/>
  <c r="K685" i="9"/>
  <c r="T685" i="9" s="1"/>
  <c r="K686" i="9"/>
  <c r="T686" i="9" s="1"/>
  <c r="K687" i="9"/>
  <c r="T687" i="9" s="1"/>
  <c r="K688" i="9"/>
  <c r="T688" i="9" s="1"/>
  <c r="K689" i="9"/>
  <c r="T689" i="9" s="1"/>
  <c r="K690" i="9"/>
  <c r="T690" i="9" s="1"/>
  <c r="K691" i="9"/>
  <c r="K692" i="9"/>
  <c r="K693" i="9"/>
  <c r="T693" i="9" s="1"/>
  <c r="K694" i="9"/>
  <c r="T694" i="9" s="1"/>
  <c r="K695" i="9"/>
  <c r="T695" i="9" s="1"/>
  <c r="K696" i="9"/>
  <c r="T696" i="9" s="1"/>
  <c r="K697" i="9"/>
  <c r="T697" i="9" s="1"/>
  <c r="K698" i="9"/>
  <c r="T698" i="9" s="1"/>
  <c r="K699" i="9"/>
  <c r="T699" i="9" s="1"/>
  <c r="K700" i="9"/>
  <c r="T700" i="9" s="1"/>
  <c r="K701" i="9"/>
  <c r="T701" i="9" s="1"/>
  <c r="K702" i="9"/>
  <c r="T702" i="9" s="1"/>
  <c r="K703" i="9"/>
  <c r="K704" i="9"/>
  <c r="K705" i="9"/>
  <c r="T705" i="9" s="1"/>
  <c r="K706" i="9"/>
  <c r="T706" i="9" s="1"/>
  <c r="K707" i="9"/>
  <c r="T707" i="9" s="1"/>
  <c r="K708" i="9"/>
  <c r="T708" i="9" s="1"/>
  <c r="K709" i="9"/>
  <c r="T709" i="9" s="1"/>
  <c r="K710" i="9"/>
  <c r="T710" i="9" s="1"/>
  <c r="K711" i="9"/>
  <c r="T711" i="9" s="1"/>
  <c r="K712" i="9"/>
  <c r="T712" i="9" s="1"/>
  <c r="K713" i="9"/>
  <c r="T713" i="9" s="1"/>
  <c r="K714" i="9"/>
  <c r="T714" i="9" s="1"/>
  <c r="K715" i="9"/>
  <c r="K716" i="9"/>
  <c r="K717" i="9"/>
  <c r="T717" i="9" s="1"/>
  <c r="K718" i="9"/>
  <c r="T718" i="9" s="1"/>
  <c r="K719" i="9"/>
  <c r="T719" i="9" s="1"/>
  <c r="K720" i="9"/>
  <c r="T720" i="9" s="1"/>
  <c r="K721" i="9"/>
  <c r="T721" i="9" s="1"/>
  <c r="K722" i="9"/>
  <c r="T722" i="9" s="1"/>
  <c r="K723" i="9"/>
  <c r="T723" i="9" s="1"/>
  <c r="K724" i="9"/>
  <c r="T724" i="9" s="1"/>
  <c r="K725" i="9"/>
  <c r="T725" i="9" s="1"/>
  <c r="K726" i="9"/>
  <c r="T726" i="9" s="1"/>
  <c r="K727" i="9"/>
  <c r="K728" i="9"/>
  <c r="K729" i="9"/>
  <c r="T729" i="9" s="1"/>
  <c r="K730" i="9"/>
  <c r="T730" i="9" s="1"/>
  <c r="K731" i="9"/>
  <c r="T731" i="9" s="1"/>
  <c r="K732" i="9"/>
  <c r="T732" i="9" s="1"/>
  <c r="K733" i="9"/>
  <c r="T733" i="9" s="1"/>
  <c r="K734" i="9"/>
  <c r="T734" i="9" s="1"/>
  <c r="K735" i="9"/>
  <c r="T735" i="9" s="1"/>
  <c r="K736" i="9"/>
  <c r="T736" i="9" s="1"/>
  <c r="K737" i="9"/>
  <c r="T737" i="9" s="1"/>
  <c r="K738" i="9"/>
  <c r="T738" i="9" s="1"/>
  <c r="K739" i="9"/>
  <c r="K740" i="9"/>
  <c r="K741" i="9"/>
  <c r="T741" i="9" s="1"/>
  <c r="K742" i="9"/>
  <c r="T742" i="9" s="1"/>
  <c r="K743" i="9"/>
  <c r="T743" i="9" s="1"/>
  <c r="K744" i="9"/>
  <c r="T744" i="9" s="1"/>
  <c r="K745" i="9"/>
  <c r="T745" i="9" s="1"/>
  <c r="K746" i="9"/>
  <c r="T746" i="9" s="1"/>
  <c r="K747" i="9"/>
  <c r="T747" i="9" s="1"/>
  <c r="K748" i="9"/>
  <c r="T748" i="9" s="1"/>
  <c r="K749" i="9"/>
  <c r="T749" i="9" s="1"/>
  <c r="K750" i="9"/>
  <c r="T750" i="9" s="1"/>
  <c r="K751" i="9"/>
  <c r="K752" i="9"/>
  <c r="K753" i="9"/>
  <c r="T753" i="9" s="1"/>
  <c r="K754" i="9"/>
  <c r="T754" i="9" s="1"/>
  <c r="K755" i="9"/>
  <c r="T755" i="9" s="1"/>
  <c r="K756" i="9"/>
  <c r="T756" i="9" s="1"/>
  <c r="K757" i="9"/>
  <c r="T757" i="9" s="1"/>
  <c r="K758" i="9"/>
  <c r="T758" i="9" s="1"/>
  <c r="K759" i="9"/>
  <c r="T759" i="9" s="1"/>
  <c r="K760" i="9"/>
  <c r="T760" i="9" s="1"/>
  <c r="K761" i="9"/>
  <c r="T761" i="9" s="1"/>
  <c r="K762" i="9"/>
  <c r="T762" i="9" s="1"/>
  <c r="K763" i="9"/>
  <c r="K764" i="9"/>
  <c r="K765" i="9"/>
  <c r="T765" i="9" s="1"/>
  <c r="K766" i="9"/>
  <c r="T766" i="9" s="1"/>
  <c r="K767" i="9"/>
  <c r="T767" i="9" s="1"/>
  <c r="K768" i="9"/>
  <c r="T768" i="9" s="1"/>
  <c r="K769" i="9"/>
  <c r="T769" i="9" s="1"/>
  <c r="K770" i="9"/>
  <c r="T770" i="9" s="1"/>
  <c r="K771" i="9"/>
  <c r="T771" i="9" s="1"/>
  <c r="K772" i="9"/>
  <c r="T772" i="9" s="1"/>
  <c r="K773" i="9"/>
  <c r="T773" i="9" s="1"/>
  <c r="K774" i="9"/>
  <c r="T774" i="9" s="1"/>
  <c r="K775" i="9"/>
  <c r="K776" i="9"/>
  <c r="K777" i="9"/>
  <c r="T777" i="9" s="1"/>
  <c r="K778" i="9"/>
  <c r="T778" i="9" s="1"/>
  <c r="K779" i="9"/>
  <c r="T779" i="9" s="1"/>
  <c r="K780" i="9"/>
  <c r="T780" i="9" s="1"/>
  <c r="K781" i="9"/>
  <c r="T781" i="9" s="1"/>
  <c r="K782" i="9"/>
  <c r="T782" i="9" s="1"/>
  <c r="K783" i="9"/>
  <c r="T783" i="9" s="1"/>
  <c r="K784" i="9"/>
  <c r="T784" i="9" s="1"/>
  <c r="K785" i="9"/>
  <c r="T785" i="9" s="1"/>
  <c r="K786" i="9"/>
  <c r="T786" i="9" s="1"/>
  <c r="K787" i="9"/>
  <c r="K788" i="9"/>
  <c r="K789" i="9"/>
  <c r="T789" i="9" s="1"/>
  <c r="K790" i="9"/>
  <c r="T790" i="9" s="1"/>
  <c r="K791" i="9"/>
  <c r="T791" i="9" s="1"/>
  <c r="K792" i="9"/>
  <c r="T792" i="9" s="1"/>
  <c r="K793" i="9"/>
  <c r="T793" i="9" s="1"/>
  <c r="K794" i="9"/>
  <c r="T794" i="9" s="1"/>
  <c r="K795" i="9"/>
  <c r="T795" i="9" s="1"/>
  <c r="K796" i="9"/>
  <c r="T796" i="9" s="1"/>
  <c r="K797" i="9"/>
  <c r="T797" i="9" s="1"/>
  <c r="K798" i="9"/>
  <c r="T798" i="9" s="1"/>
  <c r="K799" i="9"/>
  <c r="K800" i="9"/>
  <c r="K801" i="9"/>
  <c r="T801" i="9" s="1"/>
  <c r="K802" i="9"/>
  <c r="T802" i="9" s="1"/>
  <c r="K803" i="9"/>
  <c r="T803" i="9" s="1"/>
  <c r="K804" i="9"/>
  <c r="T804" i="9" s="1"/>
  <c r="K805" i="9"/>
  <c r="T805" i="9" s="1"/>
  <c r="K806" i="9"/>
  <c r="T806" i="9" s="1"/>
  <c r="K807" i="9"/>
  <c r="T807" i="9" s="1"/>
  <c r="K808" i="9"/>
  <c r="T808" i="9" s="1"/>
  <c r="K809" i="9"/>
  <c r="T809" i="9" s="1"/>
  <c r="K810" i="9"/>
  <c r="T810" i="9" s="1"/>
  <c r="K811" i="9"/>
  <c r="K812" i="9"/>
  <c r="K813" i="9"/>
  <c r="T813" i="9" s="1"/>
  <c r="K814" i="9"/>
  <c r="T814" i="9" s="1"/>
  <c r="K815" i="9"/>
  <c r="T815" i="9" s="1"/>
  <c r="K816" i="9"/>
  <c r="T816" i="9" s="1"/>
  <c r="K817" i="9"/>
  <c r="T817" i="9" s="1"/>
  <c r="K818" i="9"/>
  <c r="T818" i="9" s="1"/>
  <c r="K819" i="9"/>
  <c r="T819" i="9" s="1"/>
  <c r="K820" i="9"/>
  <c r="T820" i="9" s="1"/>
  <c r="K821" i="9"/>
  <c r="T821" i="9" s="1"/>
  <c r="K822" i="9"/>
  <c r="T822" i="9" s="1"/>
  <c r="K823" i="9"/>
  <c r="K824" i="9"/>
  <c r="K825" i="9"/>
  <c r="T825" i="9" s="1"/>
  <c r="K826" i="9"/>
  <c r="T826" i="9" s="1"/>
  <c r="K827" i="9"/>
  <c r="T827" i="9" s="1"/>
  <c r="K828" i="9"/>
  <c r="T828" i="9" s="1"/>
  <c r="K829" i="9"/>
  <c r="T829" i="9" s="1"/>
  <c r="K830" i="9"/>
  <c r="T830" i="9" s="1"/>
  <c r="K831" i="9"/>
  <c r="T831" i="9" s="1"/>
  <c r="K832" i="9"/>
  <c r="T832" i="9" s="1"/>
  <c r="K833" i="9"/>
  <c r="T833" i="9" s="1"/>
  <c r="K834" i="9"/>
  <c r="T834" i="9" s="1"/>
  <c r="K835" i="9"/>
  <c r="K836" i="9"/>
  <c r="K837" i="9"/>
  <c r="T837" i="9" s="1"/>
  <c r="K838" i="9"/>
  <c r="T838" i="9" s="1"/>
  <c r="K839" i="9"/>
  <c r="T839" i="9" s="1"/>
  <c r="K840" i="9"/>
  <c r="T840" i="9" s="1"/>
  <c r="K841" i="9"/>
  <c r="T841" i="9" s="1"/>
  <c r="K842" i="9"/>
  <c r="T842" i="9" s="1"/>
  <c r="K843" i="9"/>
  <c r="T843" i="9" s="1"/>
  <c r="K844" i="9"/>
  <c r="T844" i="9" s="1"/>
  <c r="K845" i="9"/>
  <c r="T845" i="9" s="1"/>
  <c r="K846" i="9"/>
  <c r="T846" i="9" s="1"/>
  <c r="K847" i="9"/>
  <c r="K848" i="9"/>
  <c r="E24" i="10"/>
  <c r="E23" i="10"/>
  <c r="B4" i="10"/>
  <c r="E21" i="10"/>
  <c r="C9" i="10"/>
  <c r="C8" i="10"/>
  <c r="F26" i="10"/>
  <c r="B6" i="10"/>
  <c r="C11" i="10"/>
  <c r="F28" i="10"/>
  <c r="E20" i="10"/>
  <c r="F27" i="10"/>
  <c r="D16" i="10"/>
  <c r="D15" i="10"/>
  <c r="C10" i="10"/>
  <c r="D14" i="10"/>
  <c r="F29" i="10"/>
  <c r="E22" i="10"/>
  <c r="D18" i="10"/>
  <c r="B5" i="10"/>
  <c r="B3" i="10"/>
  <c r="B2" i="10"/>
  <c r="Z21" i="9"/>
  <c r="Z20" i="9"/>
  <c r="Z19" i="9"/>
  <c r="Z18" i="9"/>
  <c r="Z14" i="9"/>
  <c r="Z13" i="9"/>
  <c r="Z12" i="9"/>
  <c r="Z11" i="9"/>
  <c r="Z10" i="9"/>
  <c r="Z7" i="9"/>
  <c r="Z6" i="9"/>
  <c r="Z5" i="9"/>
  <c r="K28" i="8"/>
  <c r="G863" i="8"/>
  <c r="G862" i="8"/>
  <c r="G861" i="8"/>
  <c r="G860" i="8"/>
  <c r="G859" i="8"/>
  <c r="G858" i="8"/>
  <c r="G857" i="8"/>
  <c r="G856" i="8"/>
  <c r="G855" i="8"/>
  <c r="G854" i="8"/>
  <c r="G853" i="8"/>
  <c r="G852" i="8"/>
  <c r="G851" i="8"/>
  <c r="G850" i="8"/>
  <c r="G849" i="8"/>
  <c r="G848" i="8"/>
  <c r="G847" i="8"/>
  <c r="G846" i="8"/>
  <c r="G845" i="8"/>
  <c r="G844" i="8"/>
  <c r="G843" i="8"/>
  <c r="G842" i="8"/>
  <c r="G841" i="8"/>
  <c r="G840" i="8"/>
  <c r="G839" i="8"/>
  <c r="G838" i="8"/>
  <c r="G837" i="8"/>
  <c r="G836" i="8"/>
  <c r="G835" i="8"/>
  <c r="G834" i="8"/>
  <c r="G833" i="8"/>
  <c r="G832" i="8"/>
  <c r="G831" i="8"/>
  <c r="G830" i="8"/>
  <c r="G829" i="8"/>
  <c r="G828" i="8"/>
  <c r="G827" i="8"/>
  <c r="G826" i="8"/>
  <c r="G825" i="8"/>
  <c r="G824" i="8"/>
  <c r="G823" i="8"/>
  <c r="G822" i="8"/>
  <c r="G821" i="8"/>
  <c r="G820" i="8"/>
  <c r="G819" i="8"/>
  <c r="G818" i="8"/>
  <c r="G817" i="8"/>
  <c r="G816" i="8"/>
  <c r="G815" i="8"/>
  <c r="G814" i="8"/>
  <c r="G813" i="8"/>
  <c r="G812" i="8"/>
  <c r="G811" i="8"/>
  <c r="G810" i="8"/>
  <c r="G809" i="8"/>
  <c r="G808" i="8"/>
  <c r="G807" i="8"/>
  <c r="G806" i="8"/>
  <c r="G805" i="8"/>
  <c r="G804" i="8"/>
  <c r="G803" i="8"/>
  <c r="G802" i="8"/>
  <c r="G801" i="8"/>
  <c r="G800" i="8"/>
  <c r="G799" i="8"/>
  <c r="G798" i="8"/>
  <c r="G797" i="8"/>
  <c r="G796" i="8"/>
  <c r="G795" i="8"/>
  <c r="G794" i="8"/>
  <c r="G793" i="8"/>
  <c r="G792" i="8"/>
  <c r="G791" i="8"/>
  <c r="G790" i="8"/>
  <c r="G789" i="8"/>
  <c r="G788" i="8"/>
  <c r="G787" i="8"/>
  <c r="G786" i="8"/>
  <c r="G785" i="8"/>
  <c r="G784" i="8"/>
  <c r="G783" i="8"/>
  <c r="G782" i="8"/>
  <c r="G781" i="8"/>
  <c r="G780" i="8"/>
  <c r="G779" i="8"/>
  <c r="G778" i="8"/>
  <c r="G777" i="8"/>
  <c r="G776" i="8"/>
  <c r="G775" i="8"/>
  <c r="G774" i="8"/>
  <c r="G773" i="8"/>
  <c r="G772" i="8"/>
  <c r="G771" i="8"/>
  <c r="G770" i="8"/>
  <c r="G769" i="8"/>
  <c r="G768" i="8"/>
  <c r="G767" i="8"/>
  <c r="G766" i="8"/>
  <c r="G765" i="8"/>
  <c r="G764" i="8"/>
  <c r="G763" i="8"/>
  <c r="G762" i="8"/>
  <c r="G761" i="8"/>
  <c r="G760" i="8"/>
  <c r="G759" i="8"/>
  <c r="G758" i="8"/>
  <c r="G757" i="8"/>
  <c r="G756" i="8"/>
  <c r="G755" i="8"/>
  <c r="G754" i="8"/>
  <c r="G753" i="8"/>
  <c r="G752" i="8"/>
  <c r="G751" i="8"/>
  <c r="G750" i="8"/>
  <c r="G749" i="8"/>
  <c r="G748" i="8"/>
  <c r="G747" i="8"/>
  <c r="G746" i="8"/>
  <c r="G745" i="8"/>
  <c r="G744" i="8"/>
  <c r="G743" i="8"/>
  <c r="G742" i="8"/>
  <c r="G741" i="8"/>
  <c r="G740" i="8"/>
  <c r="G739" i="8"/>
  <c r="G738" i="8"/>
  <c r="G737" i="8"/>
  <c r="G736" i="8"/>
  <c r="G735" i="8"/>
  <c r="G734" i="8"/>
  <c r="G733" i="8"/>
  <c r="G732" i="8"/>
  <c r="G731" i="8"/>
  <c r="G730" i="8"/>
  <c r="G729" i="8"/>
  <c r="G728" i="8"/>
  <c r="G727" i="8"/>
  <c r="G726" i="8"/>
  <c r="G725" i="8"/>
  <c r="G724" i="8"/>
  <c r="G723" i="8"/>
  <c r="G722" i="8"/>
  <c r="G721" i="8"/>
  <c r="G720" i="8"/>
  <c r="G719" i="8"/>
  <c r="G718" i="8"/>
  <c r="G717" i="8"/>
  <c r="G716" i="8"/>
  <c r="G715" i="8"/>
  <c r="G714" i="8"/>
  <c r="G713" i="8"/>
  <c r="G712" i="8"/>
  <c r="G711" i="8"/>
  <c r="G710" i="8"/>
  <c r="G709" i="8"/>
  <c r="G708" i="8"/>
  <c r="G707" i="8"/>
  <c r="G706" i="8"/>
  <c r="G705" i="8"/>
  <c r="G704" i="8"/>
  <c r="G703" i="8"/>
  <c r="G702" i="8"/>
  <c r="G701" i="8"/>
  <c r="G700" i="8"/>
  <c r="G699" i="8"/>
  <c r="G698" i="8"/>
  <c r="G697" i="8"/>
  <c r="G696" i="8"/>
  <c r="G695" i="8"/>
  <c r="G694" i="8"/>
  <c r="G693" i="8"/>
  <c r="G692" i="8"/>
  <c r="G691" i="8"/>
  <c r="G690" i="8"/>
  <c r="G689" i="8"/>
  <c r="G688" i="8"/>
  <c r="G687" i="8"/>
  <c r="G686" i="8"/>
  <c r="G685" i="8"/>
  <c r="G684" i="8"/>
  <c r="G683" i="8"/>
  <c r="G682" i="8"/>
  <c r="G681" i="8"/>
  <c r="G680" i="8"/>
  <c r="G679" i="8"/>
  <c r="G678" i="8"/>
  <c r="G677" i="8"/>
  <c r="G676" i="8"/>
  <c r="G675" i="8"/>
  <c r="G674" i="8"/>
  <c r="G673" i="8"/>
  <c r="G672" i="8"/>
  <c r="G671" i="8"/>
  <c r="G670" i="8"/>
  <c r="G669" i="8"/>
  <c r="G668" i="8"/>
  <c r="G667" i="8"/>
  <c r="G666" i="8"/>
  <c r="G665" i="8"/>
  <c r="G664" i="8"/>
  <c r="G663" i="8"/>
  <c r="G662" i="8"/>
  <c r="G661" i="8"/>
  <c r="G660" i="8"/>
  <c r="G659" i="8"/>
  <c r="G658" i="8"/>
  <c r="G657" i="8"/>
  <c r="G656" i="8"/>
  <c r="G655" i="8"/>
  <c r="G654" i="8"/>
  <c r="G653" i="8"/>
  <c r="G652" i="8"/>
  <c r="G651" i="8"/>
  <c r="G650" i="8"/>
  <c r="G649" i="8"/>
  <c r="G648" i="8"/>
  <c r="G647" i="8"/>
  <c r="G646" i="8"/>
  <c r="G645" i="8"/>
  <c r="G644" i="8"/>
  <c r="G643" i="8"/>
  <c r="G642" i="8"/>
  <c r="G641" i="8"/>
  <c r="G640" i="8"/>
  <c r="G639" i="8"/>
  <c r="G638" i="8"/>
  <c r="G637" i="8"/>
  <c r="G636" i="8"/>
  <c r="G635" i="8"/>
  <c r="G634" i="8"/>
  <c r="G633" i="8"/>
  <c r="G632" i="8"/>
  <c r="G631" i="8"/>
  <c r="G630" i="8"/>
  <c r="G629" i="8"/>
  <c r="G628" i="8"/>
  <c r="G627" i="8"/>
  <c r="G626" i="8"/>
  <c r="G625" i="8"/>
  <c r="G624" i="8"/>
  <c r="G623" i="8"/>
  <c r="G622" i="8"/>
  <c r="G621" i="8"/>
  <c r="G620" i="8"/>
  <c r="G619" i="8"/>
  <c r="G618" i="8"/>
  <c r="G617" i="8"/>
  <c r="G616" i="8"/>
  <c r="G615" i="8"/>
  <c r="G614" i="8"/>
  <c r="G613" i="8"/>
  <c r="G612" i="8"/>
  <c r="G611" i="8"/>
  <c r="G610" i="8"/>
  <c r="G609" i="8"/>
  <c r="G608" i="8"/>
  <c r="G607" i="8"/>
  <c r="G606" i="8"/>
  <c r="G605" i="8"/>
  <c r="G604" i="8"/>
  <c r="G603" i="8"/>
  <c r="G602" i="8"/>
  <c r="G601" i="8"/>
  <c r="G600" i="8"/>
  <c r="G599" i="8"/>
  <c r="G598" i="8"/>
  <c r="G597" i="8"/>
  <c r="G596" i="8"/>
  <c r="G595" i="8"/>
  <c r="G594" i="8"/>
  <c r="G593" i="8"/>
  <c r="G592" i="8"/>
  <c r="G591" i="8"/>
  <c r="G590" i="8"/>
  <c r="G589" i="8"/>
  <c r="G588" i="8"/>
  <c r="G587" i="8"/>
  <c r="G586" i="8"/>
  <c r="G585" i="8"/>
  <c r="G584" i="8"/>
  <c r="G583" i="8"/>
  <c r="G582" i="8"/>
  <c r="G581" i="8"/>
  <c r="G580" i="8"/>
  <c r="G579" i="8"/>
  <c r="G578" i="8"/>
  <c r="G577" i="8"/>
  <c r="G576" i="8"/>
  <c r="G575" i="8"/>
  <c r="G574" i="8"/>
  <c r="G573" i="8"/>
  <c r="G572" i="8"/>
  <c r="G571" i="8"/>
  <c r="G570" i="8"/>
  <c r="G569" i="8"/>
  <c r="G568" i="8"/>
  <c r="G567" i="8"/>
  <c r="G566" i="8"/>
  <c r="G565" i="8"/>
  <c r="G564" i="8"/>
  <c r="G563" i="8"/>
  <c r="G562" i="8"/>
  <c r="G561" i="8"/>
  <c r="G560" i="8"/>
  <c r="G559" i="8"/>
  <c r="G558" i="8"/>
  <c r="G557" i="8"/>
  <c r="G556" i="8"/>
  <c r="G555" i="8"/>
  <c r="G554" i="8"/>
  <c r="G553" i="8"/>
  <c r="G552" i="8"/>
  <c r="G551" i="8"/>
  <c r="G550" i="8"/>
  <c r="G549" i="8"/>
  <c r="G548" i="8"/>
  <c r="G547" i="8"/>
  <c r="G546" i="8"/>
  <c r="G545" i="8"/>
  <c r="G544" i="8"/>
  <c r="G543" i="8"/>
  <c r="G542" i="8"/>
  <c r="G541" i="8"/>
  <c r="G540" i="8"/>
  <c r="G539" i="8"/>
  <c r="G538" i="8"/>
  <c r="G537" i="8"/>
  <c r="G536" i="8"/>
  <c r="G535" i="8"/>
  <c r="G534" i="8"/>
  <c r="G533" i="8"/>
  <c r="G532" i="8"/>
  <c r="G531" i="8"/>
  <c r="G530" i="8"/>
  <c r="G529" i="8"/>
  <c r="G528" i="8"/>
  <c r="G527" i="8"/>
  <c r="G526" i="8"/>
  <c r="G525" i="8"/>
  <c r="G524" i="8"/>
  <c r="G523" i="8"/>
  <c r="G522" i="8"/>
  <c r="G521" i="8"/>
  <c r="G520" i="8"/>
  <c r="G519" i="8"/>
  <c r="G518" i="8"/>
  <c r="G517" i="8"/>
  <c r="G516" i="8"/>
  <c r="G515" i="8"/>
  <c r="G514" i="8"/>
  <c r="G513" i="8"/>
  <c r="G512" i="8"/>
  <c r="G511" i="8"/>
  <c r="G510" i="8"/>
  <c r="G509" i="8"/>
  <c r="G508" i="8"/>
  <c r="G507" i="8"/>
  <c r="G506" i="8"/>
  <c r="G505" i="8"/>
  <c r="G504" i="8"/>
  <c r="G503" i="8"/>
  <c r="G502" i="8"/>
  <c r="G501" i="8"/>
  <c r="G500" i="8"/>
  <c r="G499" i="8"/>
  <c r="G498" i="8"/>
  <c r="G497" i="8"/>
  <c r="G496" i="8"/>
  <c r="G495" i="8"/>
  <c r="G494" i="8"/>
  <c r="G493" i="8"/>
  <c r="G492" i="8"/>
  <c r="G491" i="8"/>
  <c r="G490" i="8"/>
  <c r="G489" i="8"/>
  <c r="G488" i="8"/>
  <c r="G487" i="8"/>
  <c r="G486" i="8"/>
  <c r="G485" i="8"/>
  <c r="G484" i="8"/>
  <c r="G483" i="8"/>
  <c r="G482" i="8"/>
  <c r="G481" i="8"/>
  <c r="G480" i="8"/>
  <c r="G479" i="8"/>
  <c r="G478" i="8"/>
  <c r="G477" i="8"/>
  <c r="G476" i="8"/>
  <c r="G475" i="8"/>
  <c r="G474" i="8"/>
  <c r="G473" i="8"/>
  <c r="G472" i="8"/>
  <c r="G471" i="8"/>
  <c r="G470" i="8"/>
  <c r="G469" i="8"/>
  <c r="G468" i="8"/>
  <c r="G467" i="8"/>
  <c r="G466" i="8"/>
  <c r="G465" i="8"/>
  <c r="G464" i="8"/>
  <c r="G463" i="8"/>
  <c r="G462" i="8"/>
  <c r="G461" i="8"/>
  <c r="G460" i="8"/>
  <c r="G459" i="8"/>
  <c r="G458" i="8"/>
  <c r="G457" i="8"/>
  <c r="G456" i="8"/>
  <c r="G455" i="8"/>
  <c r="G454" i="8"/>
  <c r="G453" i="8"/>
  <c r="G452" i="8"/>
  <c r="G451" i="8"/>
  <c r="G450" i="8"/>
  <c r="G449" i="8"/>
  <c r="G448" i="8"/>
  <c r="G447" i="8"/>
  <c r="G446" i="8"/>
  <c r="G445" i="8"/>
  <c r="G444" i="8"/>
  <c r="G443" i="8"/>
  <c r="G442" i="8"/>
  <c r="G441" i="8"/>
  <c r="G440" i="8"/>
  <c r="G439" i="8"/>
  <c r="G438" i="8"/>
  <c r="G437" i="8"/>
  <c r="G436" i="8"/>
  <c r="G435" i="8"/>
  <c r="G434" i="8"/>
  <c r="G433" i="8"/>
  <c r="G432" i="8"/>
  <c r="G431" i="8"/>
  <c r="G430" i="8"/>
  <c r="G429" i="8"/>
  <c r="G428" i="8"/>
  <c r="G427" i="8"/>
  <c r="G426" i="8"/>
  <c r="G425" i="8"/>
  <c r="G424" i="8"/>
  <c r="G423" i="8"/>
  <c r="G422" i="8"/>
  <c r="G421" i="8"/>
  <c r="G420" i="8"/>
  <c r="G419" i="8"/>
  <c r="G418" i="8"/>
  <c r="G417" i="8"/>
  <c r="G416" i="8"/>
  <c r="G415" i="8"/>
  <c r="G414" i="8"/>
  <c r="G413" i="8"/>
  <c r="G412" i="8"/>
  <c r="G411" i="8"/>
  <c r="G410" i="8"/>
  <c r="G409" i="8"/>
  <c r="G408" i="8"/>
  <c r="G407" i="8"/>
  <c r="G406" i="8"/>
  <c r="G405" i="8"/>
  <c r="G404" i="8"/>
  <c r="G403" i="8"/>
  <c r="G402" i="8"/>
  <c r="G401" i="8"/>
  <c r="G400" i="8"/>
  <c r="G399" i="8"/>
  <c r="G398" i="8"/>
  <c r="G397" i="8"/>
  <c r="G396" i="8"/>
  <c r="G395" i="8"/>
  <c r="G394" i="8"/>
  <c r="G393" i="8"/>
  <c r="G392" i="8"/>
  <c r="G391" i="8"/>
  <c r="G390" i="8"/>
  <c r="G389" i="8"/>
  <c r="G388" i="8"/>
  <c r="G387" i="8"/>
  <c r="G386" i="8"/>
  <c r="G385" i="8"/>
  <c r="G384" i="8"/>
  <c r="G383" i="8"/>
  <c r="G382" i="8"/>
  <c r="G381" i="8"/>
  <c r="G380" i="8"/>
  <c r="G379" i="8"/>
  <c r="G378" i="8"/>
  <c r="G377" i="8"/>
  <c r="G376" i="8"/>
  <c r="G375" i="8"/>
  <c r="G374" i="8"/>
  <c r="G373" i="8"/>
  <c r="G372" i="8"/>
  <c r="G371" i="8"/>
  <c r="G370" i="8"/>
  <c r="G369" i="8"/>
  <c r="G368" i="8"/>
  <c r="G367" i="8"/>
  <c r="G366" i="8"/>
  <c r="G365" i="8"/>
  <c r="G364" i="8"/>
  <c r="G363" i="8"/>
  <c r="G362" i="8"/>
  <c r="G361" i="8"/>
  <c r="G360" i="8"/>
  <c r="G359" i="8"/>
  <c r="G358" i="8"/>
  <c r="G357" i="8"/>
  <c r="G356" i="8"/>
  <c r="G355" i="8"/>
  <c r="G354" i="8"/>
  <c r="G353" i="8"/>
  <c r="G352" i="8"/>
  <c r="G351" i="8"/>
  <c r="G350" i="8"/>
  <c r="G349" i="8"/>
  <c r="G348" i="8"/>
  <c r="G347" i="8"/>
  <c r="G346" i="8"/>
  <c r="G345" i="8"/>
  <c r="G344" i="8"/>
  <c r="G343" i="8"/>
  <c r="G342" i="8"/>
  <c r="G341" i="8"/>
  <c r="G340" i="8"/>
  <c r="G339" i="8"/>
  <c r="G338" i="8"/>
  <c r="G337" i="8"/>
  <c r="G336" i="8"/>
  <c r="G335" i="8"/>
  <c r="G334" i="8"/>
  <c r="G333" i="8"/>
  <c r="G332" i="8"/>
  <c r="G331" i="8"/>
  <c r="G330" i="8"/>
  <c r="G329" i="8"/>
  <c r="G328" i="8"/>
  <c r="G327" i="8"/>
  <c r="G326" i="8"/>
  <c r="G325" i="8"/>
  <c r="G324" i="8"/>
  <c r="G323" i="8"/>
  <c r="G322" i="8"/>
  <c r="G321" i="8"/>
  <c r="G320" i="8"/>
  <c r="G319" i="8"/>
  <c r="G318" i="8"/>
  <c r="G317" i="8"/>
  <c r="G316" i="8"/>
  <c r="G315" i="8"/>
  <c r="G314" i="8"/>
  <c r="G313" i="8"/>
  <c r="G312" i="8"/>
  <c r="G311" i="8"/>
  <c r="G310" i="8"/>
  <c r="G309" i="8"/>
  <c r="G308" i="8"/>
  <c r="G307" i="8"/>
  <c r="G306" i="8"/>
  <c r="G305" i="8"/>
  <c r="G304" i="8"/>
  <c r="G303" i="8"/>
  <c r="G302" i="8"/>
  <c r="G301" i="8"/>
  <c r="G300" i="8"/>
  <c r="G299" i="8"/>
  <c r="G298" i="8"/>
  <c r="G297" i="8"/>
  <c r="G296" i="8"/>
  <c r="G295" i="8"/>
  <c r="G294" i="8"/>
  <c r="G293" i="8"/>
  <c r="G292" i="8"/>
  <c r="G291" i="8"/>
  <c r="G290" i="8"/>
  <c r="G289" i="8"/>
  <c r="G288" i="8"/>
  <c r="G287" i="8"/>
  <c r="G286" i="8"/>
  <c r="G285" i="8"/>
  <c r="G284" i="8"/>
  <c r="G283" i="8"/>
  <c r="G282" i="8"/>
  <c r="G281" i="8"/>
  <c r="G280" i="8"/>
  <c r="G279" i="8"/>
  <c r="G278" i="8"/>
  <c r="G277" i="8"/>
  <c r="G276" i="8"/>
  <c r="G275" i="8"/>
  <c r="G274" i="8"/>
  <c r="G273" i="8"/>
  <c r="G272" i="8"/>
  <c r="G271" i="8"/>
  <c r="G270" i="8"/>
  <c r="G269" i="8"/>
  <c r="G268" i="8"/>
  <c r="G267" i="8"/>
  <c r="G266" i="8"/>
  <c r="G265" i="8"/>
  <c r="G264" i="8"/>
  <c r="G263" i="8"/>
  <c r="G262" i="8"/>
  <c r="G261" i="8"/>
  <c r="G260" i="8"/>
  <c r="G259" i="8"/>
  <c r="G258" i="8"/>
  <c r="G257" i="8"/>
  <c r="G256" i="8"/>
  <c r="G255" i="8"/>
  <c r="G254" i="8"/>
  <c r="G253" i="8"/>
  <c r="G252" i="8"/>
  <c r="G251" i="8"/>
  <c r="G250" i="8"/>
  <c r="G249" i="8"/>
  <c r="G248" i="8"/>
  <c r="G247" i="8"/>
  <c r="G246" i="8"/>
  <c r="G245" i="8"/>
  <c r="G244" i="8"/>
  <c r="G243" i="8"/>
  <c r="G242" i="8"/>
  <c r="G241" i="8"/>
  <c r="G240" i="8"/>
  <c r="G239" i="8"/>
  <c r="G238" i="8"/>
  <c r="G237" i="8"/>
  <c r="G236" i="8"/>
  <c r="G235" i="8"/>
  <c r="G234" i="8"/>
  <c r="G233" i="8"/>
  <c r="G232" i="8"/>
  <c r="G231" i="8"/>
  <c r="G230" i="8"/>
  <c r="G229" i="8"/>
  <c r="G228" i="8"/>
  <c r="G227" i="8"/>
  <c r="G226" i="8"/>
  <c r="G225" i="8"/>
  <c r="G224" i="8"/>
  <c r="G223" i="8"/>
  <c r="G222" i="8"/>
  <c r="G221" i="8"/>
  <c r="G220" i="8"/>
  <c r="G219" i="8"/>
  <c r="G218" i="8"/>
  <c r="G217" i="8"/>
  <c r="G216" i="8"/>
  <c r="G215" i="8"/>
  <c r="G214" i="8"/>
  <c r="G213" i="8"/>
  <c r="G212" i="8"/>
  <c r="G211" i="8"/>
  <c r="G210" i="8"/>
  <c r="G209" i="8"/>
  <c r="G208" i="8"/>
  <c r="G207" i="8"/>
  <c r="G206" i="8"/>
  <c r="G205" i="8"/>
  <c r="G204" i="8"/>
  <c r="G203" i="8"/>
  <c r="G202" i="8"/>
  <c r="G201" i="8"/>
  <c r="G200" i="8"/>
  <c r="G199" i="8"/>
  <c r="G198" i="8"/>
  <c r="G197" i="8"/>
  <c r="G196" i="8"/>
  <c r="G195" i="8"/>
  <c r="G194" i="8"/>
  <c r="G193" i="8"/>
  <c r="G192" i="8"/>
  <c r="G191" i="8"/>
  <c r="G190" i="8"/>
  <c r="G189" i="8"/>
  <c r="G188" i="8"/>
  <c r="G187" i="8"/>
  <c r="G186" i="8"/>
  <c r="G185" i="8"/>
  <c r="G184" i="8"/>
  <c r="G183" i="8"/>
  <c r="G182" i="8"/>
  <c r="G181" i="8"/>
  <c r="G180" i="8"/>
  <c r="G179" i="8"/>
  <c r="G178" i="8"/>
  <c r="G177" i="8"/>
  <c r="G176" i="8"/>
  <c r="G175" i="8"/>
  <c r="G174" i="8"/>
  <c r="G173" i="8"/>
  <c r="G172" i="8"/>
  <c r="G171" i="8"/>
  <c r="G170" i="8"/>
  <c r="G169" i="8"/>
  <c r="G168" i="8"/>
  <c r="G167" i="8"/>
  <c r="G166" i="8"/>
  <c r="G165" i="8"/>
  <c r="G164" i="8"/>
  <c r="G163" i="8"/>
  <c r="G162" i="8"/>
  <c r="G161" i="8"/>
  <c r="G160" i="8"/>
  <c r="G159" i="8"/>
  <c r="G158" i="8"/>
  <c r="G157" i="8"/>
  <c r="G156" i="8"/>
  <c r="G155" i="8"/>
  <c r="G154" i="8"/>
  <c r="G153" i="8"/>
  <c r="G152" i="8"/>
  <c r="G151" i="8"/>
  <c r="G150" i="8"/>
  <c r="G149" i="8"/>
  <c r="G148" i="8"/>
  <c r="G147" i="8"/>
  <c r="G146" i="8"/>
  <c r="G145" i="8"/>
  <c r="G144" i="8"/>
  <c r="G143" i="8"/>
  <c r="G142" i="8"/>
  <c r="G141" i="8"/>
  <c r="G140" i="8"/>
  <c r="G139" i="8"/>
  <c r="G138" i="8"/>
  <c r="G137" i="8"/>
  <c r="G136" i="8"/>
  <c r="G135" i="8"/>
  <c r="G134" i="8"/>
  <c r="G133" i="8"/>
  <c r="G132" i="8"/>
  <c r="G131" i="8"/>
  <c r="G130" i="8"/>
  <c r="G129" i="8"/>
  <c r="G128" i="8"/>
  <c r="G127" i="8"/>
  <c r="G126" i="8"/>
  <c r="G125" i="8"/>
  <c r="G124" i="8"/>
  <c r="G123" i="8"/>
  <c r="G122" i="8"/>
  <c r="G121" i="8"/>
  <c r="G120" i="8"/>
  <c r="G119" i="8"/>
  <c r="G118" i="8"/>
  <c r="G117" i="8"/>
  <c r="G116" i="8"/>
  <c r="G115" i="8"/>
  <c r="G114" i="8"/>
  <c r="G113" i="8"/>
  <c r="G112" i="8"/>
  <c r="G111" i="8"/>
  <c r="G110" i="8"/>
  <c r="G109" i="8"/>
  <c r="G108" i="8"/>
  <c r="G107" i="8"/>
  <c r="G106" i="8"/>
  <c r="G105" i="8"/>
  <c r="G104" i="8"/>
  <c r="G103" i="8"/>
  <c r="G102" i="8"/>
  <c r="G101" i="8"/>
  <c r="G100" i="8"/>
  <c r="G99" i="8"/>
  <c r="G98" i="8"/>
  <c r="G97" i="8"/>
  <c r="G96" i="8"/>
  <c r="G95" i="8"/>
  <c r="G94" i="8"/>
  <c r="G93" i="8"/>
  <c r="G92" i="8"/>
  <c r="G91" i="8"/>
  <c r="G90" i="8"/>
  <c r="G89" i="8"/>
  <c r="G88" i="8"/>
  <c r="G87" i="8"/>
  <c r="G86" i="8"/>
  <c r="G85" i="8"/>
  <c r="G84" i="8"/>
  <c r="G83" i="8"/>
  <c r="G82" i="8"/>
  <c r="G81" i="8"/>
  <c r="G80" i="8"/>
  <c r="G79" i="8"/>
  <c r="G78" i="8"/>
  <c r="G77" i="8"/>
  <c r="G76" i="8"/>
  <c r="G75" i="8"/>
  <c r="G74" i="8"/>
  <c r="G73" i="8"/>
  <c r="G72" i="8"/>
  <c r="G71" i="8"/>
  <c r="G70" i="8"/>
  <c r="G69" i="8"/>
  <c r="G68" i="8"/>
  <c r="G67" i="8"/>
  <c r="G66" i="8"/>
  <c r="G65" i="8"/>
  <c r="G64" i="8"/>
  <c r="G63" i="8"/>
  <c r="G62" i="8"/>
  <c r="G61" i="8"/>
  <c r="G60" i="8"/>
  <c r="G59" i="8"/>
  <c r="G58" i="8"/>
  <c r="G57" i="8"/>
  <c r="G56" i="8"/>
  <c r="K46" i="8"/>
  <c r="G55" i="8"/>
  <c r="K45" i="8"/>
  <c r="G54" i="8"/>
  <c r="K44" i="8"/>
  <c r="G53" i="8"/>
  <c r="K43" i="8"/>
  <c r="G52" i="8"/>
  <c r="K42" i="8"/>
  <c r="G51" i="8"/>
  <c r="K41" i="8"/>
  <c r="G50" i="8"/>
  <c r="G49" i="8"/>
  <c r="G48" i="8"/>
  <c r="G47" i="8"/>
  <c r="K37" i="8"/>
  <c r="G46" i="8"/>
  <c r="K36" i="8"/>
  <c r="G45" i="8"/>
  <c r="K35" i="8"/>
  <c r="G44" i="8"/>
  <c r="K34" i="8"/>
  <c r="G43" i="8"/>
  <c r="K33" i="8"/>
  <c r="G42" i="8"/>
  <c r="K32" i="8"/>
  <c r="G41" i="8"/>
  <c r="G40" i="8"/>
  <c r="G39" i="8"/>
  <c r="G38" i="8"/>
  <c r="G37" i="8"/>
  <c r="G36" i="8"/>
  <c r="G35" i="8"/>
  <c r="G34" i="8"/>
  <c r="G33" i="8"/>
  <c r="G32" i="8"/>
  <c r="K22" i="8"/>
  <c r="G31" i="8"/>
  <c r="G30" i="8"/>
  <c r="K20" i="8"/>
  <c r="G29" i="8"/>
  <c r="K19" i="8"/>
  <c r="G28" i="8"/>
  <c r="G27" i="8"/>
  <c r="G26" i="8"/>
  <c r="K16" i="8"/>
  <c r="G25" i="8"/>
  <c r="K15" i="8"/>
  <c r="G24" i="8"/>
  <c r="K14" i="8"/>
  <c r="G23" i="8"/>
  <c r="K13" i="8"/>
  <c r="G22" i="8"/>
  <c r="G21" i="8"/>
  <c r="G20" i="8"/>
  <c r="G19" i="8"/>
  <c r="G18" i="8"/>
  <c r="G17" i="8"/>
  <c r="G16" i="8"/>
  <c r="G15" i="8"/>
  <c r="G14" i="8"/>
  <c r="G13" i="8"/>
  <c r="G12" i="8"/>
  <c r="K10" i="8"/>
  <c r="G11" i="8"/>
  <c r="K9" i="8"/>
  <c r="G10" i="8"/>
  <c r="K8" i="8"/>
  <c r="G9" i="8"/>
  <c r="G8" i="8"/>
  <c r="G7" i="8"/>
  <c r="G6" i="8"/>
  <c r="G5" i="8"/>
  <c r="K4" i="8"/>
  <c r="G4" i="8"/>
  <c r="K3" i="8"/>
  <c r="G3" i="8"/>
  <c r="K25" i="8" s="1"/>
  <c r="G2" i="8"/>
  <c r="J41" i="6"/>
  <c r="J40" i="6"/>
  <c r="J39" i="6"/>
  <c r="J38" i="6"/>
  <c r="J37" i="6"/>
  <c r="J36" i="6"/>
  <c r="J32" i="6"/>
  <c r="J31" i="6"/>
  <c r="J30" i="6"/>
  <c r="J29" i="6"/>
  <c r="F46" i="6"/>
  <c r="F47" i="6"/>
  <c r="J23" i="6"/>
  <c r="F864" i="6"/>
  <c r="F863" i="6"/>
  <c r="F862" i="6"/>
  <c r="F861" i="6"/>
  <c r="F860" i="6"/>
  <c r="F859" i="6"/>
  <c r="F858" i="6"/>
  <c r="F857" i="6"/>
  <c r="F856" i="6"/>
  <c r="F855" i="6"/>
  <c r="F854" i="6"/>
  <c r="F853" i="6"/>
  <c r="F852" i="6"/>
  <c r="F851" i="6"/>
  <c r="F850" i="6"/>
  <c r="F849" i="6"/>
  <c r="F848" i="6"/>
  <c r="F847" i="6"/>
  <c r="F846" i="6"/>
  <c r="F845" i="6"/>
  <c r="F844" i="6"/>
  <c r="F843" i="6"/>
  <c r="F842" i="6"/>
  <c r="F841" i="6"/>
  <c r="F840" i="6"/>
  <c r="F839" i="6"/>
  <c r="F838" i="6"/>
  <c r="F837" i="6"/>
  <c r="F836" i="6"/>
  <c r="F835" i="6"/>
  <c r="F834" i="6"/>
  <c r="F833" i="6"/>
  <c r="F832" i="6"/>
  <c r="F831" i="6"/>
  <c r="F830" i="6"/>
  <c r="F829" i="6"/>
  <c r="F828" i="6"/>
  <c r="F827" i="6"/>
  <c r="F826" i="6"/>
  <c r="F825" i="6"/>
  <c r="F824" i="6"/>
  <c r="F823" i="6"/>
  <c r="F822" i="6"/>
  <c r="F821" i="6"/>
  <c r="F820" i="6"/>
  <c r="F819" i="6"/>
  <c r="F818" i="6"/>
  <c r="F817" i="6"/>
  <c r="F816" i="6"/>
  <c r="F815" i="6"/>
  <c r="F814" i="6"/>
  <c r="F813" i="6"/>
  <c r="F812" i="6"/>
  <c r="F811" i="6"/>
  <c r="F810" i="6"/>
  <c r="F809" i="6"/>
  <c r="F808" i="6"/>
  <c r="F807" i="6"/>
  <c r="F806" i="6"/>
  <c r="F805" i="6"/>
  <c r="F804" i="6"/>
  <c r="F803" i="6"/>
  <c r="F802" i="6"/>
  <c r="F801" i="6"/>
  <c r="F800" i="6"/>
  <c r="F799" i="6"/>
  <c r="F798" i="6"/>
  <c r="F797" i="6"/>
  <c r="F796" i="6"/>
  <c r="F795" i="6"/>
  <c r="F794" i="6"/>
  <c r="F793" i="6"/>
  <c r="F792" i="6"/>
  <c r="F791" i="6"/>
  <c r="F790" i="6"/>
  <c r="F789" i="6"/>
  <c r="F788" i="6"/>
  <c r="F787" i="6"/>
  <c r="F786" i="6"/>
  <c r="F785" i="6"/>
  <c r="F784" i="6"/>
  <c r="F783" i="6"/>
  <c r="F782" i="6"/>
  <c r="F781" i="6"/>
  <c r="F780" i="6"/>
  <c r="F779" i="6"/>
  <c r="F778" i="6"/>
  <c r="F777" i="6"/>
  <c r="F776" i="6"/>
  <c r="F775" i="6"/>
  <c r="F774" i="6"/>
  <c r="F773" i="6"/>
  <c r="F772" i="6"/>
  <c r="F771" i="6"/>
  <c r="F770" i="6"/>
  <c r="F769" i="6"/>
  <c r="F768" i="6"/>
  <c r="F767" i="6"/>
  <c r="F766" i="6"/>
  <c r="F765" i="6"/>
  <c r="F764" i="6"/>
  <c r="F763" i="6"/>
  <c r="F762" i="6"/>
  <c r="F761" i="6"/>
  <c r="F760" i="6"/>
  <c r="F759" i="6"/>
  <c r="F758" i="6"/>
  <c r="F757" i="6"/>
  <c r="F756" i="6"/>
  <c r="F755" i="6"/>
  <c r="F754" i="6"/>
  <c r="F753" i="6"/>
  <c r="F752" i="6"/>
  <c r="F751" i="6"/>
  <c r="F750" i="6"/>
  <c r="F749" i="6"/>
  <c r="F748" i="6"/>
  <c r="F747" i="6"/>
  <c r="F746" i="6"/>
  <c r="F745" i="6"/>
  <c r="F744" i="6"/>
  <c r="F743" i="6"/>
  <c r="F742" i="6"/>
  <c r="F741" i="6"/>
  <c r="F740" i="6"/>
  <c r="F739" i="6"/>
  <c r="F738" i="6"/>
  <c r="F737" i="6"/>
  <c r="F736" i="6"/>
  <c r="F735" i="6"/>
  <c r="F734" i="6"/>
  <c r="F733" i="6"/>
  <c r="F732" i="6"/>
  <c r="F731" i="6"/>
  <c r="F730" i="6"/>
  <c r="F729" i="6"/>
  <c r="F728" i="6"/>
  <c r="F727" i="6"/>
  <c r="F726" i="6"/>
  <c r="F725" i="6"/>
  <c r="F724" i="6"/>
  <c r="F723" i="6"/>
  <c r="F722" i="6"/>
  <c r="F721" i="6"/>
  <c r="F720" i="6"/>
  <c r="F719" i="6"/>
  <c r="F718" i="6"/>
  <c r="F717" i="6"/>
  <c r="F716" i="6"/>
  <c r="F715" i="6"/>
  <c r="F714" i="6"/>
  <c r="F713" i="6"/>
  <c r="F712" i="6"/>
  <c r="F711" i="6"/>
  <c r="F710" i="6"/>
  <c r="F709" i="6"/>
  <c r="F708" i="6"/>
  <c r="F707" i="6"/>
  <c r="F706" i="6"/>
  <c r="F705" i="6"/>
  <c r="F704" i="6"/>
  <c r="F703" i="6"/>
  <c r="F702" i="6"/>
  <c r="F701" i="6"/>
  <c r="F700" i="6"/>
  <c r="F699" i="6"/>
  <c r="F698" i="6"/>
  <c r="F697" i="6"/>
  <c r="F696" i="6"/>
  <c r="F695" i="6"/>
  <c r="F694" i="6"/>
  <c r="F693" i="6"/>
  <c r="F692" i="6"/>
  <c r="F691" i="6"/>
  <c r="F690" i="6"/>
  <c r="F689" i="6"/>
  <c r="F688" i="6"/>
  <c r="F687" i="6"/>
  <c r="F686" i="6"/>
  <c r="F685" i="6"/>
  <c r="F684" i="6"/>
  <c r="F683" i="6"/>
  <c r="F682" i="6"/>
  <c r="F681" i="6"/>
  <c r="F680" i="6"/>
  <c r="F679" i="6"/>
  <c r="F678" i="6"/>
  <c r="F677" i="6"/>
  <c r="F676" i="6"/>
  <c r="F675" i="6"/>
  <c r="F674" i="6"/>
  <c r="F673" i="6"/>
  <c r="F672" i="6"/>
  <c r="F671" i="6"/>
  <c r="F670" i="6"/>
  <c r="F669" i="6"/>
  <c r="F668" i="6"/>
  <c r="F667" i="6"/>
  <c r="F666" i="6"/>
  <c r="F665" i="6"/>
  <c r="F664" i="6"/>
  <c r="F663" i="6"/>
  <c r="F662" i="6"/>
  <c r="F661" i="6"/>
  <c r="F660" i="6"/>
  <c r="F659" i="6"/>
  <c r="F658" i="6"/>
  <c r="F657" i="6"/>
  <c r="F656" i="6"/>
  <c r="F655" i="6"/>
  <c r="F654" i="6"/>
  <c r="F653" i="6"/>
  <c r="F652" i="6"/>
  <c r="F651" i="6"/>
  <c r="F650" i="6"/>
  <c r="F649" i="6"/>
  <c r="F648" i="6"/>
  <c r="F647" i="6"/>
  <c r="F646" i="6"/>
  <c r="F645" i="6"/>
  <c r="F644" i="6"/>
  <c r="F643" i="6"/>
  <c r="F642" i="6"/>
  <c r="F641" i="6"/>
  <c r="F640" i="6"/>
  <c r="F639" i="6"/>
  <c r="F638" i="6"/>
  <c r="F637" i="6"/>
  <c r="F636" i="6"/>
  <c r="F635" i="6"/>
  <c r="F634" i="6"/>
  <c r="F633" i="6"/>
  <c r="F632" i="6"/>
  <c r="F631" i="6"/>
  <c r="F630" i="6"/>
  <c r="F629" i="6"/>
  <c r="F628" i="6"/>
  <c r="F627" i="6"/>
  <c r="F626" i="6"/>
  <c r="F625" i="6"/>
  <c r="F624" i="6"/>
  <c r="F623" i="6"/>
  <c r="F622" i="6"/>
  <c r="F621" i="6"/>
  <c r="F620" i="6"/>
  <c r="F619" i="6"/>
  <c r="F618" i="6"/>
  <c r="F617" i="6"/>
  <c r="F616" i="6"/>
  <c r="F615" i="6"/>
  <c r="F614" i="6"/>
  <c r="F613" i="6"/>
  <c r="F612" i="6"/>
  <c r="F611" i="6"/>
  <c r="F610" i="6"/>
  <c r="F609" i="6"/>
  <c r="F608" i="6"/>
  <c r="F607" i="6"/>
  <c r="F606" i="6"/>
  <c r="F605" i="6"/>
  <c r="F604" i="6"/>
  <c r="F603" i="6"/>
  <c r="F602" i="6"/>
  <c r="F601" i="6"/>
  <c r="F600" i="6"/>
  <c r="F599" i="6"/>
  <c r="F598" i="6"/>
  <c r="F597" i="6"/>
  <c r="F596" i="6"/>
  <c r="F595" i="6"/>
  <c r="F594" i="6"/>
  <c r="F593" i="6"/>
  <c r="F592" i="6"/>
  <c r="F591" i="6"/>
  <c r="F590" i="6"/>
  <c r="F589" i="6"/>
  <c r="F588" i="6"/>
  <c r="F587" i="6"/>
  <c r="F586" i="6"/>
  <c r="F585" i="6"/>
  <c r="F584" i="6"/>
  <c r="F583" i="6"/>
  <c r="F582" i="6"/>
  <c r="F581" i="6"/>
  <c r="F580" i="6"/>
  <c r="F579" i="6"/>
  <c r="F578" i="6"/>
  <c r="F577" i="6"/>
  <c r="F576" i="6"/>
  <c r="F575" i="6"/>
  <c r="F574" i="6"/>
  <c r="F573" i="6"/>
  <c r="F572" i="6"/>
  <c r="F571" i="6"/>
  <c r="F570" i="6"/>
  <c r="F569" i="6"/>
  <c r="F568" i="6"/>
  <c r="F567" i="6"/>
  <c r="F566" i="6"/>
  <c r="F565" i="6"/>
  <c r="F564" i="6"/>
  <c r="F563" i="6"/>
  <c r="F562" i="6"/>
  <c r="F561" i="6"/>
  <c r="F560" i="6"/>
  <c r="F559" i="6"/>
  <c r="F558" i="6"/>
  <c r="F557" i="6"/>
  <c r="F556" i="6"/>
  <c r="F555" i="6"/>
  <c r="F554" i="6"/>
  <c r="F553" i="6"/>
  <c r="F552" i="6"/>
  <c r="F551" i="6"/>
  <c r="F550" i="6"/>
  <c r="F549" i="6"/>
  <c r="F548" i="6"/>
  <c r="F547" i="6"/>
  <c r="F546" i="6"/>
  <c r="F545" i="6"/>
  <c r="F544" i="6"/>
  <c r="F543" i="6"/>
  <c r="F542" i="6"/>
  <c r="F541" i="6"/>
  <c r="F540" i="6"/>
  <c r="F539" i="6"/>
  <c r="F538" i="6"/>
  <c r="F537" i="6"/>
  <c r="F536" i="6"/>
  <c r="F535" i="6"/>
  <c r="F534" i="6"/>
  <c r="F533" i="6"/>
  <c r="F532" i="6"/>
  <c r="F531" i="6"/>
  <c r="F530" i="6"/>
  <c r="F529" i="6"/>
  <c r="F528" i="6"/>
  <c r="F527" i="6"/>
  <c r="F526" i="6"/>
  <c r="F525" i="6"/>
  <c r="F524" i="6"/>
  <c r="F523" i="6"/>
  <c r="F522" i="6"/>
  <c r="F521" i="6"/>
  <c r="F520" i="6"/>
  <c r="F519" i="6"/>
  <c r="F518" i="6"/>
  <c r="F517" i="6"/>
  <c r="F516" i="6"/>
  <c r="F515" i="6"/>
  <c r="F514" i="6"/>
  <c r="F513" i="6"/>
  <c r="F512" i="6"/>
  <c r="F511" i="6"/>
  <c r="F510" i="6"/>
  <c r="F509" i="6"/>
  <c r="F508" i="6"/>
  <c r="F507" i="6"/>
  <c r="F506" i="6"/>
  <c r="F505" i="6"/>
  <c r="F504" i="6"/>
  <c r="F503" i="6"/>
  <c r="F502" i="6"/>
  <c r="F501" i="6"/>
  <c r="F500" i="6"/>
  <c r="F499" i="6"/>
  <c r="F498" i="6"/>
  <c r="F497" i="6"/>
  <c r="F496" i="6"/>
  <c r="F495" i="6"/>
  <c r="F494" i="6"/>
  <c r="F493" i="6"/>
  <c r="F492" i="6"/>
  <c r="F491" i="6"/>
  <c r="F490" i="6"/>
  <c r="F489" i="6"/>
  <c r="F488" i="6"/>
  <c r="F487" i="6"/>
  <c r="F486" i="6"/>
  <c r="F485" i="6"/>
  <c r="F484" i="6"/>
  <c r="F483" i="6"/>
  <c r="F482" i="6"/>
  <c r="F481" i="6"/>
  <c r="F480" i="6"/>
  <c r="F479" i="6"/>
  <c r="F478" i="6"/>
  <c r="F477" i="6"/>
  <c r="F476" i="6"/>
  <c r="F475" i="6"/>
  <c r="F474" i="6"/>
  <c r="F473" i="6"/>
  <c r="F472" i="6"/>
  <c r="F471" i="6"/>
  <c r="F470" i="6"/>
  <c r="F469" i="6"/>
  <c r="F468" i="6"/>
  <c r="F467" i="6"/>
  <c r="F466" i="6"/>
  <c r="F465" i="6"/>
  <c r="F464" i="6"/>
  <c r="F463" i="6"/>
  <c r="F462" i="6"/>
  <c r="F461" i="6"/>
  <c r="F460" i="6"/>
  <c r="F459" i="6"/>
  <c r="F458" i="6"/>
  <c r="F457" i="6"/>
  <c r="F456" i="6"/>
  <c r="F455" i="6"/>
  <c r="F454" i="6"/>
  <c r="F453" i="6"/>
  <c r="F452" i="6"/>
  <c r="F451" i="6"/>
  <c r="F450" i="6"/>
  <c r="F449" i="6"/>
  <c r="F448" i="6"/>
  <c r="F447" i="6"/>
  <c r="F446" i="6"/>
  <c r="F445" i="6"/>
  <c r="F444" i="6"/>
  <c r="F443" i="6"/>
  <c r="F442" i="6"/>
  <c r="F441" i="6"/>
  <c r="F440" i="6"/>
  <c r="F439" i="6"/>
  <c r="F438" i="6"/>
  <c r="F437" i="6"/>
  <c r="F436" i="6"/>
  <c r="F435" i="6"/>
  <c r="F434" i="6"/>
  <c r="F433" i="6"/>
  <c r="F432" i="6"/>
  <c r="F431" i="6"/>
  <c r="F430" i="6"/>
  <c r="F429" i="6"/>
  <c r="F428" i="6"/>
  <c r="F427" i="6"/>
  <c r="F426" i="6"/>
  <c r="F425" i="6"/>
  <c r="F424" i="6"/>
  <c r="F423" i="6"/>
  <c r="F422" i="6"/>
  <c r="F421" i="6"/>
  <c r="F420" i="6"/>
  <c r="F419" i="6"/>
  <c r="F418" i="6"/>
  <c r="F417" i="6"/>
  <c r="F416" i="6"/>
  <c r="F415" i="6"/>
  <c r="F414" i="6"/>
  <c r="F413" i="6"/>
  <c r="F412" i="6"/>
  <c r="F411" i="6"/>
  <c r="F410" i="6"/>
  <c r="F409" i="6"/>
  <c r="F408" i="6"/>
  <c r="F407" i="6"/>
  <c r="F406" i="6"/>
  <c r="F405" i="6"/>
  <c r="F404" i="6"/>
  <c r="F403" i="6"/>
  <c r="F402" i="6"/>
  <c r="F401" i="6"/>
  <c r="F400" i="6"/>
  <c r="F399" i="6"/>
  <c r="F398" i="6"/>
  <c r="F397" i="6"/>
  <c r="F396" i="6"/>
  <c r="F395" i="6"/>
  <c r="F394" i="6"/>
  <c r="F393" i="6"/>
  <c r="F392" i="6"/>
  <c r="F391" i="6"/>
  <c r="F390" i="6"/>
  <c r="F389" i="6"/>
  <c r="F388" i="6"/>
  <c r="F387" i="6"/>
  <c r="F386" i="6"/>
  <c r="F385" i="6"/>
  <c r="F384" i="6"/>
  <c r="F383" i="6"/>
  <c r="F382" i="6"/>
  <c r="F381" i="6"/>
  <c r="F380" i="6"/>
  <c r="F379" i="6"/>
  <c r="F378" i="6"/>
  <c r="F377" i="6"/>
  <c r="F376" i="6"/>
  <c r="F375" i="6"/>
  <c r="F374" i="6"/>
  <c r="F373" i="6"/>
  <c r="F372" i="6"/>
  <c r="F371" i="6"/>
  <c r="F370" i="6"/>
  <c r="F369" i="6"/>
  <c r="F368" i="6"/>
  <c r="F367" i="6"/>
  <c r="F366" i="6"/>
  <c r="F365" i="6"/>
  <c r="F364" i="6"/>
  <c r="F363" i="6"/>
  <c r="F362" i="6"/>
  <c r="F361" i="6"/>
  <c r="F360" i="6"/>
  <c r="F359" i="6"/>
  <c r="F358" i="6"/>
  <c r="F357" i="6"/>
  <c r="F356" i="6"/>
  <c r="F355" i="6"/>
  <c r="F354" i="6"/>
  <c r="F353" i="6"/>
  <c r="F352" i="6"/>
  <c r="F351" i="6"/>
  <c r="F350" i="6"/>
  <c r="F349" i="6"/>
  <c r="F348" i="6"/>
  <c r="F347" i="6"/>
  <c r="F346" i="6"/>
  <c r="F345" i="6"/>
  <c r="F344" i="6"/>
  <c r="F343" i="6"/>
  <c r="F342" i="6"/>
  <c r="F341" i="6"/>
  <c r="F340" i="6"/>
  <c r="F339" i="6"/>
  <c r="F338" i="6"/>
  <c r="F337" i="6"/>
  <c r="F336" i="6"/>
  <c r="F335" i="6"/>
  <c r="F334" i="6"/>
  <c r="F333" i="6"/>
  <c r="F332" i="6"/>
  <c r="F331" i="6"/>
  <c r="F330" i="6"/>
  <c r="F329" i="6"/>
  <c r="F328" i="6"/>
  <c r="F327" i="6"/>
  <c r="F326" i="6"/>
  <c r="F325" i="6"/>
  <c r="F324" i="6"/>
  <c r="F323" i="6"/>
  <c r="F322" i="6"/>
  <c r="F321" i="6"/>
  <c r="F320" i="6"/>
  <c r="F319" i="6"/>
  <c r="F318" i="6"/>
  <c r="F317" i="6"/>
  <c r="F316" i="6"/>
  <c r="F315" i="6"/>
  <c r="F314" i="6"/>
  <c r="F313" i="6"/>
  <c r="F312" i="6"/>
  <c r="F311" i="6"/>
  <c r="F310" i="6"/>
  <c r="F309" i="6"/>
  <c r="F308" i="6"/>
  <c r="F307" i="6"/>
  <c r="F306" i="6"/>
  <c r="F305" i="6"/>
  <c r="F304" i="6"/>
  <c r="F303" i="6"/>
  <c r="F302" i="6"/>
  <c r="F301" i="6"/>
  <c r="F300" i="6"/>
  <c r="F299" i="6"/>
  <c r="F298" i="6"/>
  <c r="F297" i="6"/>
  <c r="F296" i="6"/>
  <c r="F295" i="6"/>
  <c r="F294" i="6"/>
  <c r="F293" i="6"/>
  <c r="F292" i="6"/>
  <c r="F291" i="6"/>
  <c r="F290" i="6"/>
  <c r="F289" i="6"/>
  <c r="F288" i="6"/>
  <c r="F287" i="6"/>
  <c r="F286" i="6"/>
  <c r="F285" i="6"/>
  <c r="F284" i="6"/>
  <c r="F283" i="6"/>
  <c r="F282" i="6"/>
  <c r="F281" i="6"/>
  <c r="F280" i="6"/>
  <c r="F279" i="6"/>
  <c r="F278" i="6"/>
  <c r="F277" i="6"/>
  <c r="F276" i="6"/>
  <c r="F275" i="6"/>
  <c r="F274" i="6"/>
  <c r="F273" i="6"/>
  <c r="F272" i="6"/>
  <c r="F271" i="6"/>
  <c r="F270" i="6"/>
  <c r="F269" i="6"/>
  <c r="F268" i="6"/>
  <c r="F267" i="6"/>
  <c r="F266" i="6"/>
  <c r="F265" i="6"/>
  <c r="F264" i="6"/>
  <c r="F263" i="6"/>
  <c r="F262" i="6"/>
  <c r="F261" i="6"/>
  <c r="F260" i="6"/>
  <c r="F259" i="6"/>
  <c r="F258" i="6"/>
  <c r="F257" i="6"/>
  <c r="F256" i="6"/>
  <c r="F255" i="6"/>
  <c r="F254" i="6"/>
  <c r="F253" i="6"/>
  <c r="F252" i="6"/>
  <c r="F251" i="6"/>
  <c r="F250" i="6"/>
  <c r="F249" i="6"/>
  <c r="F248" i="6"/>
  <c r="F247" i="6"/>
  <c r="F246" i="6"/>
  <c r="F245" i="6"/>
  <c r="F244" i="6"/>
  <c r="F243" i="6"/>
  <c r="F242" i="6"/>
  <c r="F241" i="6"/>
  <c r="F240" i="6"/>
  <c r="F239" i="6"/>
  <c r="F238" i="6"/>
  <c r="F237" i="6"/>
  <c r="F236" i="6"/>
  <c r="F235" i="6"/>
  <c r="F234" i="6"/>
  <c r="F233" i="6"/>
  <c r="F232" i="6"/>
  <c r="F231" i="6"/>
  <c r="F230" i="6"/>
  <c r="F229" i="6"/>
  <c r="F228" i="6"/>
  <c r="F227" i="6"/>
  <c r="F226" i="6"/>
  <c r="F225" i="6"/>
  <c r="F224" i="6"/>
  <c r="F223" i="6"/>
  <c r="F222" i="6"/>
  <c r="F221" i="6"/>
  <c r="F220" i="6"/>
  <c r="F219" i="6"/>
  <c r="F218" i="6"/>
  <c r="F217" i="6"/>
  <c r="F216" i="6"/>
  <c r="F215" i="6"/>
  <c r="F214" i="6"/>
  <c r="F213" i="6"/>
  <c r="F212" i="6"/>
  <c r="F211" i="6"/>
  <c r="F210" i="6"/>
  <c r="F209" i="6"/>
  <c r="F208" i="6"/>
  <c r="F207" i="6"/>
  <c r="F206" i="6"/>
  <c r="F205" i="6"/>
  <c r="F204" i="6"/>
  <c r="F203" i="6"/>
  <c r="F202" i="6"/>
  <c r="F201" i="6"/>
  <c r="F200" i="6"/>
  <c r="F199" i="6"/>
  <c r="F198" i="6"/>
  <c r="F197" i="6"/>
  <c r="F196" i="6"/>
  <c r="F195" i="6"/>
  <c r="F194" i="6"/>
  <c r="F193" i="6"/>
  <c r="F192" i="6"/>
  <c r="F191" i="6"/>
  <c r="F190" i="6"/>
  <c r="F189" i="6"/>
  <c r="F188" i="6"/>
  <c r="F187" i="6"/>
  <c r="F186" i="6"/>
  <c r="F185" i="6"/>
  <c r="F184" i="6"/>
  <c r="F183" i="6"/>
  <c r="F182" i="6"/>
  <c r="F181" i="6"/>
  <c r="F180" i="6"/>
  <c r="F179" i="6"/>
  <c r="F178" i="6"/>
  <c r="F177" i="6"/>
  <c r="F176" i="6"/>
  <c r="F175" i="6"/>
  <c r="F174" i="6"/>
  <c r="F173" i="6"/>
  <c r="F172" i="6"/>
  <c r="F171" i="6"/>
  <c r="F170" i="6"/>
  <c r="F169" i="6"/>
  <c r="F168" i="6"/>
  <c r="F167" i="6"/>
  <c r="F166" i="6"/>
  <c r="F165" i="6"/>
  <c r="F164" i="6"/>
  <c r="F163" i="6"/>
  <c r="F162" i="6"/>
  <c r="F161" i="6"/>
  <c r="F160" i="6"/>
  <c r="F159" i="6"/>
  <c r="F158" i="6"/>
  <c r="F157" i="6"/>
  <c r="F156" i="6"/>
  <c r="F155" i="6"/>
  <c r="F154" i="6"/>
  <c r="F153" i="6"/>
  <c r="F152" i="6"/>
  <c r="F151" i="6"/>
  <c r="F150" i="6"/>
  <c r="F149" i="6"/>
  <c r="F148" i="6"/>
  <c r="F147" i="6"/>
  <c r="F146" i="6"/>
  <c r="F145" i="6"/>
  <c r="F144" i="6"/>
  <c r="F143" i="6"/>
  <c r="F142" i="6"/>
  <c r="F141" i="6"/>
  <c r="F140" i="6"/>
  <c r="F139" i="6"/>
  <c r="F138" i="6"/>
  <c r="F137" i="6"/>
  <c r="F136" i="6"/>
  <c r="F135" i="6"/>
  <c r="F134" i="6"/>
  <c r="F133" i="6"/>
  <c r="F132" i="6"/>
  <c r="F131" i="6"/>
  <c r="F130" i="6"/>
  <c r="F129" i="6"/>
  <c r="F128" i="6"/>
  <c r="F127" i="6"/>
  <c r="F126" i="6"/>
  <c r="F125" i="6"/>
  <c r="F124" i="6"/>
  <c r="F123" i="6"/>
  <c r="F122" i="6"/>
  <c r="F121" i="6"/>
  <c r="F120" i="6"/>
  <c r="F119" i="6"/>
  <c r="F118" i="6"/>
  <c r="F117" i="6"/>
  <c r="F116" i="6"/>
  <c r="F115" i="6"/>
  <c r="F114" i="6"/>
  <c r="F113" i="6"/>
  <c r="F112" i="6"/>
  <c r="F111" i="6"/>
  <c r="F110" i="6"/>
  <c r="F109" i="6"/>
  <c r="F108" i="6"/>
  <c r="F107" i="6"/>
  <c r="F106" i="6"/>
  <c r="F105" i="6"/>
  <c r="F104" i="6"/>
  <c r="F103" i="6"/>
  <c r="F102" i="6"/>
  <c r="F101" i="6"/>
  <c r="F100" i="6"/>
  <c r="F99" i="6"/>
  <c r="F98" i="6"/>
  <c r="F97" i="6"/>
  <c r="F96" i="6"/>
  <c r="F95" i="6"/>
  <c r="F94" i="6"/>
  <c r="F93" i="6"/>
  <c r="F92" i="6"/>
  <c r="F91" i="6"/>
  <c r="F90" i="6"/>
  <c r="F89" i="6"/>
  <c r="F88" i="6"/>
  <c r="F87" i="6"/>
  <c r="F86" i="6"/>
  <c r="F85" i="6"/>
  <c r="F84" i="6"/>
  <c r="F83" i="6"/>
  <c r="F82" i="6"/>
  <c r="F81" i="6"/>
  <c r="F80" i="6"/>
  <c r="F79" i="6"/>
  <c r="F78" i="6"/>
  <c r="F77" i="6"/>
  <c r="F76" i="6"/>
  <c r="F75" i="6"/>
  <c r="F74" i="6"/>
  <c r="F73" i="6"/>
  <c r="F72" i="6"/>
  <c r="F71" i="6"/>
  <c r="F70" i="6"/>
  <c r="F69" i="6"/>
  <c r="F68" i="6"/>
  <c r="F67" i="6"/>
  <c r="F66" i="6"/>
  <c r="F65" i="6"/>
  <c r="F64" i="6"/>
  <c r="F63" i="6"/>
  <c r="F62" i="6"/>
  <c r="F61" i="6"/>
  <c r="F60" i="6"/>
  <c r="F59" i="6"/>
  <c r="F58" i="6"/>
  <c r="F57" i="6"/>
  <c r="F56" i="6"/>
  <c r="F55" i="6"/>
  <c r="F54" i="6"/>
  <c r="F53" i="6"/>
  <c r="F52" i="6"/>
  <c r="F51" i="6"/>
  <c r="F50" i="6"/>
  <c r="F49" i="6"/>
  <c r="F48" i="6"/>
  <c r="F45" i="6"/>
  <c r="F44" i="6"/>
  <c r="J28" i="6"/>
  <c r="F43" i="6"/>
  <c r="J27" i="6"/>
  <c r="F42" i="6"/>
  <c r="F41" i="6"/>
  <c r="F40" i="6"/>
  <c r="F39" i="6"/>
  <c r="F38" i="6"/>
  <c r="F37" i="6"/>
  <c r="F36" i="6"/>
  <c r="F35" i="6"/>
  <c r="F34" i="6"/>
  <c r="F33" i="6"/>
  <c r="J17" i="6"/>
  <c r="F32" i="6"/>
  <c r="F31" i="6"/>
  <c r="J15" i="6"/>
  <c r="F30" i="6"/>
  <c r="J14" i="6"/>
  <c r="F29" i="6"/>
  <c r="F28" i="6"/>
  <c r="F27" i="6"/>
  <c r="J11" i="6"/>
  <c r="F26" i="6"/>
  <c r="J10" i="6"/>
  <c r="F25" i="6"/>
  <c r="J9" i="6"/>
  <c r="F24" i="6"/>
  <c r="J8" i="6"/>
  <c r="F23" i="6"/>
  <c r="F22" i="6"/>
  <c r="F21" i="6"/>
  <c r="F20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5" i="6"/>
  <c r="F4" i="6"/>
  <c r="F3" i="6"/>
  <c r="F2" i="6"/>
  <c r="T848" i="9" l="1"/>
  <c r="T836" i="9"/>
  <c r="T824" i="9"/>
  <c r="T812" i="9"/>
  <c r="T800" i="9"/>
  <c r="T788" i="9"/>
  <c r="T776" i="9"/>
  <c r="T764" i="9"/>
  <c r="T752" i="9"/>
  <c r="T740" i="9"/>
  <c r="T728" i="9"/>
  <c r="T716" i="9"/>
  <c r="T704" i="9"/>
  <c r="T692" i="9"/>
  <c r="T680" i="9"/>
  <c r="T668" i="9"/>
  <c r="T656" i="9"/>
  <c r="T644" i="9"/>
  <c r="T632" i="9"/>
  <c r="T620" i="9"/>
  <c r="T608" i="9"/>
  <c r="T596" i="9"/>
  <c r="T584" i="9"/>
  <c r="T572" i="9"/>
  <c r="T560" i="9"/>
  <c r="T548" i="9"/>
  <c r="T536" i="9"/>
  <c r="T524" i="9"/>
  <c r="T512" i="9"/>
  <c r="T500" i="9"/>
  <c r="T488" i="9"/>
  <c r="T476" i="9"/>
  <c r="T464" i="9"/>
  <c r="T452" i="9"/>
  <c r="T440" i="9"/>
  <c r="T428" i="9"/>
  <c r="T416" i="9"/>
  <c r="T404" i="9"/>
  <c r="T392" i="9"/>
  <c r="T380" i="9"/>
  <c r="T368" i="9"/>
  <c r="T356" i="9"/>
  <c r="T344" i="9"/>
  <c r="T332" i="9"/>
  <c r="T320" i="9"/>
  <c r="T308" i="9"/>
  <c r="T296" i="9"/>
  <c r="T284" i="9"/>
  <c r="T272" i="9"/>
  <c r="T260" i="9"/>
  <c r="T248" i="9"/>
  <c r="T236" i="9"/>
  <c r="T224" i="9"/>
  <c r="T212" i="9"/>
  <c r="T200" i="9"/>
  <c r="T188" i="9"/>
  <c r="T176" i="9"/>
  <c r="T164" i="9"/>
  <c r="T152" i="9"/>
  <c r="T140" i="9"/>
  <c r="T128" i="9"/>
  <c r="T116" i="9"/>
  <c r="T104" i="9"/>
  <c r="T92" i="9"/>
  <c r="T80" i="9"/>
  <c r="T68" i="9"/>
  <c r="T56" i="9"/>
  <c r="T44" i="9"/>
  <c r="T30" i="9"/>
  <c r="T22" i="9"/>
  <c r="T24" i="9"/>
  <c r="T23" i="9"/>
  <c r="AC26" i="9"/>
  <c r="AF35" i="9"/>
  <c r="AG34" i="9" s="1"/>
  <c r="AE27" i="9"/>
  <c r="AD35" i="9"/>
  <c r="AE33" i="9" s="1"/>
  <c r="Z26" i="9"/>
  <c r="T20" i="9"/>
  <c r="T19" i="9"/>
  <c r="T18" i="9"/>
  <c r="T17" i="9"/>
  <c r="T8" i="9"/>
  <c r="T7" i="9"/>
  <c r="T5" i="9"/>
  <c r="T21" i="9"/>
  <c r="T16" i="9"/>
  <c r="T12" i="9"/>
  <c r="T11" i="9"/>
  <c r="T10" i="9"/>
  <c r="T9" i="9"/>
  <c r="T6" i="9"/>
  <c r="AB26" i="9"/>
  <c r="T4" i="9"/>
  <c r="AA26" i="9"/>
  <c r="AD26" i="9"/>
  <c r="AF43" i="9"/>
  <c r="AG40" i="9" s="1"/>
  <c r="Z43" i="9"/>
  <c r="AA39" i="9" s="1"/>
  <c r="AH35" i="9"/>
  <c r="AI33" i="9" s="1"/>
  <c r="AB35" i="9"/>
  <c r="AC34" i="9" s="1"/>
  <c r="T847" i="9"/>
  <c r="T835" i="9"/>
  <c r="T823" i="9"/>
  <c r="T811" i="9"/>
  <c r="T799" i="9"/>
  <c r="T787" i="9"/>
  <c r="T775" i="9"/>
  <c r="T763" i="9"/>
  <c r="T751" i="9"/>
  <c r="T739" i="9"/>
  <c r="T727" i="9"/>
  <c r="T715" i="9"/>
  <c r="T703" i="9"/>
  <c r="T691" i="9"/>
  <c r="T679" i="9"/>
  <c r="T667" i="9"/>
  <c r="T655" i="9"/>
  <c r="T643" i="9"/>
  <c r="T631" i="9"/>
  <c r="T619" i="9"/>
  <c r="T607" i="9"/>
  <c r="T595" i="9"/>
  <c r="T583" i="9"/>
  <c r="T571" i="9"/>
  <c r="T559" i="9"/>
  <c r="T547" i="9"/>
  <c r="T535" i="9"/>
  <c r="T523" i="9"/>
  <c r="T511" i="9"/>
  <c r="T499" i="9"/>
  <c r="T487" i="9"/>
  <c r="T475" i="9"/>
  <c r="T463" i="9"/>
  <c r="T451" i="9"/>
  <c r="T439" i="9"/>
  <c r="T427" i="9"/>
  <c r="T415" i="9"/>
  <c r="T403" i="9"/>
  <c r="T391" i="9"/>
  <c r="T379" i="9"/>
  <c r="T367" i="9"/>
  <c r="T355" i="9"/>
  <c r="T343" i="9"/>
  <c r="T331" i="9"/>
  <c r="T319" i="9"/>
  <c r="T307" i="9"/>
  <c r="T295" i="9"/>
  <c r="T283" i="9"/>
  <c r="T271" i="9"/>
  <c r="T259" i="9"/>
  <c r="T247" i="9"/>
  <c r="T235" i="9"/>
  <c r="T223" i="9"/>
  <c r="T211" i="9"/>
  <c r="T199" i="9"/>
  <c r="T187" i="9"/>
  <c r="T175" i="9"/>
  <c r="T163" i="9"/>
  <c r="T151" i="9"/>
  <c r="T139" i="9"/>
  <c r="T127" i="9"/>
  <c r="T115" i="9"/>
  <c r="T103" i="9"/>
  <c r="T91" i="9"/>
  <c r="T79" i="9"/>
  <c r="T67" i="9"/>
  <c r="T55" i="9"/>
  <c r="T43" i="9"/>
  <c r="AG33" i="9"/>
  <c r="T27" i="9"/>
  <c r="T15" i="9"/>
  <c r="T26" i="9"/>
  <c r="T14" i="9"/>
  <c r="AH43" i="9"/>
  <c r="AI39" i="9" s="1"/>
  <c r="AE24" i="9"/>
  <c r="T25" i="9"/>
  <c r="T13" i="9"/>
  <c r="AJ42" i="9"/>
  <c r="AD43" i="9"/>
  <c r="AJ31" i="9"/>
  <c r="AJ32" i="9"/>
  <c r="AB43" i="9"/>
  <c r="AC39" i="9" s="1"/>
  <c r="AJ39" i="9"/>
  <c r="AJ33" i="9"/>
  <c r="AJ40" i="9"/>
  <c r="AJ34" i="9"/>
  <c r="AJ41" i="9"/>
  <c r="T3" i="9"/>
  <c r="D17" i="10"/>
  <c r="D19" i="10" s="1"/>
  <c r="W33" i="9" s="1"/>
  <c r="F31" i="10"/>
  <c r="W35" i="9" s="1"/>
  <c r="C13" i="10"/>
  <c r="W32" i="9" s="1"/>
  <c r="E25" i="10"/>
  <c r="W34" i="9" s="1"/>
  <c r="B7" i="10"/>
  <c r="W31" i="9" s="1"/>
  <c r="Z35" i="9"/>
  <c r="AA34" i="9" s="1"/>
  <c r="Z15" i="9"/>
  <c r="AA13" i="9" s="1"/>
  <c r="K21" i="8"/>
  <c r="K27" i="8"/>
  <c r="K26" i="8"/>
  <c r="K38" i="8"/>
  <c r="L35" i="8" s="1"/>
  <c r="J20" i="6"/>
  <c r="J16" i="6"/>
  <c r="J33" i="6"/>
  <c r="K33" i="6" s="1"/>
  <c r="J21" i="6"/>
  <c r="J22" i="6"/>
  <c r="K5" i="8"/>
  <c r="K47" i="8"/>
  <c r="L44" i="8" s="1"/>
  <c r="J42" i="6"/>
  <c r="K39" i="6" s="1"/>
  <c r="J38" i="4"/>
  <c r="J30" i="4"/>
  <c r="J23" i="4"/>
  <c r="F862" i="4"/>
  <c r="F861" i="4"/>
  <c r="F860" i="4"/>
  <c r="F859" i="4"/>
  <c r="F858" i="4"/>
  <c r="F857" i="4"/>
  <c r="F856" i="4"/>
  <c r="F855" i="4"/>
  <c r="F854" i="4"/>
  <c r="F853" i="4"/>
  <c r="F852" i="4"/>
  <c r="F851" i="4"/>
  <c r="F850" i="4"/>
  <c r="F849" i="4"/>
  <c r="F848" i="4"/>
  <c r="F847" i="4"/>
  <c r="F846" i="4"/>
  <c r="F845" i="4"/>
  <c r="F844" i="4"/>
  <c r="F843" i="4"/>
  <c r="F842" i="4"/>
  <c r="F841" i="4"/>
  <c r="F840" i="4"/>
  <c r="F839" i="4"/>
  <c r="F838" i="4"/>
  <c r="F837" i="4"/>
  <c r="F836" i="4"/>
  <c r="F835" i="4"/>
  <c r="F834" i="4"/>
  <c r="F833" i="4"/>
  <c r="F832" i="4"/>
  <c r="F831" i="4"/>
  <c r="F830" i="4"/>
  <c r="F829" i="4"/>
  <c r="F828" i="4"/>
  <c r="F827" i="4"/>
  <c r="F826" i="4"/>
  <c r="F825" i="4"/>
  <c r="F824" i="4"/>
  <c r="F823" i="4"/>
  <c r="F822" i="4"/>
  <c r="F821" i="4"/>
  <c r="F820" i="4"/>
  <c r="F819" i="4"/>
  <c r="F818" i="4"/>
  <c r="F817" i="4"/>
  <c r="F816" i="4"/>
  <c r="F815" i="4"/>
  <c r="F814" i="4"/>
  <c r="F813" i="4"/>
  <c r="F812" i="4"/>
  <c r="F811" i="4"/>
  <c r="F810" i="4"/>
  <c r="F809" i="4"/>
  <c r="F808" i="4"/>
  <c r="F807" i="4"/>
  <c r="F806" i="4"/>
  <c r="F805" i="4"/>
  <c r="F804" i="4"/>
  <c r="F803" i="4"/>
  <c r="F802" i="4"/>
  <c r="F801" i="4"/>
  <c r="F800" i="4"/>
  <c r="F799" i="4"/>
  <c r="F798" i="4"/>
  <c r="F797" i="4"/>
  <c r="F796" i="4"/>
  <c r="F795" i="4"/>
  <c r="F794" i="4"/>
  <c r="F793" i="4"/>
  <c r="F792" i="4"/>
  <c r="F791" i="4"/>
  <c r="F790" i="4"/>
  <c r="F789" i="4"/>
  <c r="F788" i="4"/>
  <c r="F787" i="4"/>
  <c r="F786" i="4"/>
  <c r="F785" i="4"/>
  <c r="F784" i="4"/>
  <c r="F783" i="4"/>
  <c r="F782" i="4"/>
  <c r="F781" i="4"/>
  <c r="F780" i="4"/>
  <c r="F779" i="4"/>
  <c r="F778" i="4"/>
  <c r="F777" i="4"/>
  <c r="F776" i="4"/>
  <c r="F775" i="4"/>
  <c r="F774" i="4"/>
  <c r="F773" i="4"/>
  <c r="F772" i="4"/>
  <c r="F771" i="4"/>
  <c r="F770" i="4"/>
  <c r="F769" i="4"/>
  <c r="F768" i="4"/>
  <c r="F767" i="4"/>
  <c r="F766" i="4"/>
  <c r="F765" i="4"/>
  <c r="F764" i="4"/>
  <c r="F763" i="4"/>
  <c r="F762" i="4"/>
  <c r="F761" i="4"/>
  <c r="F760" i="4"/>
  <c r="F759" i="4"/>
  <c r="F758" i="4"/>
  <c r="F757" i="4"/>
  <c r="F756" i="4"/>
  <c r="F755" i="4"/>
  <c r="F754" i="4"/>
  <c r="F753" i="4"/>
  <c r="F752" i="4"/>
  <c r="F751" i="4"/>
  <c r="F750" i="4"/>
  <c r="F749" i="4"/>
  <c r="F748" i="4"/>
  <c r="F747" i="4"/>
  <c r="F746" i="4"/>
  <c r="F745" i="4"/>
  <c r="F744" i="4"/>
  <c r="F743" i="4"/>
  <c r="F742" i="4"/>
  <c r="F741" i="4"/>
  <c r="F740" i="4"/>
  <c r="F739" i="4"/>
  <c r="F738" i="4"/>
  <c r="F737" i="4"/>
  <c r="F736" i="4"/>
  <c r="F735" i="4"/>
  <c r="F734" i="4"/>
  <c r="F733" i="4"/>
  <c r="F732" i="4"/>
  <c r="F731" i="4"/>
  <c r="F730" i="4"/>
  <c r="F729" i="4"/>
  <c r="F728" i="4"/>
  <c r="F727" i="4"/>
  <c r="F726" i="4"/>
  <c r="F725" i="4"/>
  <c r="F724" i="4"/>
  <c r="F723" i="4"/>
  <c r="F722" i="4"/>
  <c r="F721" i="4"/>
  <c r="F720" i="4"/>
  <c r="F719" i="4"/>
  <c r="F718" i="4"/>
  <c r="F717" i="4"/>
  <c r="F716" i="4"/>
  <c r="F715" i="4"/>
  <c r="F714" i="4"/>
  <c r="F713" i="4"/>
  <c r="F712" i="4"/>
  <c r="F711" i="4"/>
  <c r="F710" i="4"/>
  <c r="F709" i="4"/>
  <c r="F708" i="4"/>
  <c r="F707" i="4"/>
  <c r="F706" i="4"/>
  <c r="F705" i="4"/>
  <c r="F704" i="4"/>
  <c r="F703" i="4"/>
  <c r="F702" i="4"/>
  <c r="F701" i="4"/>
  <c r="F700" i="4"/>
  <c r="F699" i="4"/>
  <c r="F698" i="4"/>
  <c r="F697" i="4"/>
  <c r="F696" i="4"/>
  <c r="F695" i="4"/>
  <c r="F694" i="4"/>
  <c r="F693" i="4"/>
  <c r="F692" i="4"/>
  <c r="F691" i="4"/>
  <c r="F690" i="4"/>
  <c r="F689" i="4"/>
  <c r="F688" i="4"/>
  <c r="F687" i="4"/>
  <c r="F686" i="4"/>
  <c r="F685" i="4"/>
  <c r="F684" i="4"/>
  <c r="F683" i="4"/>
  <c r="F682" i="4"/>
  <c r="F681" i="4"/>
  <c r="F680" i="4"/>
  <c r="F679" i="4"/>
  <c r="F678" i="4"/>
  <c r="F677" i="4"/>
  <c r="F676" i="4"/>
  <c r="F675" i="4"/>
  <c r="F674" i="4"/>
  <c r="F673" i="4"/>
  <c r="F672" i="4"/>
  <c r="F671" i="4"/>
  <c r="F670" i="4"/>
  <c r="F669" i="4"/>
  <c r="F668" i="4"/>
  <c r="F667" i="4"/>
  <c r="F666" i="4"/>
  <c r="F665" i="4"/>
  <c r="F664" i="4"/>
  <c r="F663" i="4"/>
  <c r="F662" i="4"/>
  <c r="F661" i="4"/>
  <c r="F660" i="4"/>
  <c r="F659" i="4"/>
  <c r="F658" i="4"/>
  <c r="F657" i="4"/>
  <c r="F656" i="4"/>
  <c r="F655" i="4"/>
  <c r="F654" i="4"/>
  <c r="F653" i="4"/>
  <c r="F652" i="4"/>
  <c r="F651" i="4"/>
  <c r="F650" i="4"/>
  <c r="F649" i="4"/>
  <c r="F648" i="4"/>
  <c r="F647" i="4"/>
  <c r="F646" i="4"/>
  <c r="F645" i="4"/>
  <c r="F644" i="4"/>
  <c r="F643" i="4"/>
  <c r="F642" i="4"/>
  <c r="F641" i="4"/>
  <c r="F640" i="4"/>
  <c r="F639" i="4"/>
  <c r="F638" i="4"/>
  <c r="F637" i="4"/>
  <c r="F636" i="4"/>
  <c r="F635" i="4"/>
  <c r="F634" i="4"/>
  <c r="F633" i="4"/>
  <c r="F632" i="4"/>
  <c r="F631" i="4"/>
  <c r="F630" i="4"/>
  <c r="F629" i="4"/>
  <c r="F628" i="4"/>
  <c r="F627" i="4"/>
  <c r="F626" i="4"/>
  <c r="F625" i="4"/>
  <c r="F624" i="4"/>
  <c r="F623" i="4"/>
  <c r="F622" i="4"/>
  <c r="F621" i="4"/>
  <c r="F620" i="4"/>
  <c r="F619" i="4"/>
  <c r="F618" i="4"/>
  <c r="F617" i="4"/>
  <c r="F616" i="4"/>
  <c r="F615" i="4"/>
  <c r="F614" i="4"/>
  <c r="F613" i="4"/>
  <c r="F612" i="4"/>
  <c r="F611" i="4"/>
  <c r="F610" i="4"/>
  <c r="F609" i="4"/>
  <c r="F608" i="4"/>
  <c r="F607" i="4"/>
  <c r="F606" i="4"/>
  <c r="F605" i="4"/>
  <c r="F604" i="4"/>
  <c r="F603" i="4"/>
  <c r="F602" i="4"/>
  <c r="F601" i="4"/>
  <c r="F600" i="4"/>
  <c r="F599" i="4"/>
  <c r="F598" i="4"/>
  <c r="F597" i="4"/>
  <c r="F596" i="4"/>
  <c r="F595" i="4"/>
  <c r="F594" i="4"/>
  <c r="F593" i="4"/>
  <c r="F592" i="4"/>
  <c r="F591" i="4"/>
  <c r="F590" i="4"/>
  <c r="F589" i="4"/>
  <c r="F588" i="4"/>
  <c r="F587" i="4"/>
  <c r="F586" i="4"/>
  <c r="F585" i="4"/>
  <c r="F584" i="4"/>
  <c r="F583" i="4"/>
  <c r="F582" i="4"/>
  <c r="F581" i="4"/>
  <c r="F580" i="4"/>
  <c r="F579" i="4"/>
  <c r="F578" i="4"/>
  <c r="F577" i="4"/>
  <c r="F576" i="4"/>
  <c r="F575" i="4"/>
  <c r="F574" i="4"/>
  <c r="F573" i="4"/>
  <c r="F572" i="4"/>
  <c r="F571" i="4"/>
  <c r="F570" i="4"/>
  <c r="F569" i="4"/>
  <c r="F568" i="4"/>
  <c r="F567" i="4"/>
  <c r="F566" i="4"/>
  <c r="F565" i="4"/>
  <c r="F564" i="4"/>
  <c r="F563" i="4"/>
  <c r="F562" i="4"/>
  <c r="F561" i="4"/>
  <c r="F560" i="4"/>
  <c r="F559" i="4"/>
  <c r="F558" i="4"/>
  <c r="F557" i="4"/>
  <c r="F556" i="4"/>
  <c r="F555" i="4"/>
  <c r="F554" i="4"/>
  <c r="F553" i="4"/>
  <c r="F552" i="4"/>
  <c r="F551" i="4"/>
  <c r="F550" i="4"/>
  <c r="F549" i="4"/>
  <c r="F548" i="4"/>
  <c r="F547" i="4"/>
  <c r="F546" i="4"/>
  <c r="F545" i="4"/>
  <c r="F544" i="4"/>
  <c r="F543" i="4"/>
  <c r="F542" i="4"/>
  <c r="F541" i="4"/>
  <c r="F540" i="4"/>
  <c r="F539" i="4"/>
  <c r="F538" i="4"/>
  <c r="F537" i="4"/>
  <c r="F536" i="4"/>
  <c r="F535" i="4"/>
  <c r="F534" i="4"/>
  <c r="F533" i="4"/>
  <c r="F532" i="4"/>
  <c r="F531" i="4"/>
  <c r="F530" i="4"/>
  <c r="F529" i="4"/>
  <c r="F528" i="4"/>
  <c r="F527" i="4"/>
  <c r="F526" i="4"/>
  <c r="F525" i="4"/>
  <c r="F524" i="4"/>
  <c r="F523" i="4"/>
  <c r="F522" i="4"/>
  <c r="F521" i="4"/>
  <c r="F520" i="4"/>
  <c r="F519" i="4"/>
  <c r="F518" i="4"/>
  <c r="F517" i="4"/>
  <c r="F516" i="4"/>
  <c r="F515" i="4"/>
  <c r="F514" i="4"/>
  <c r="F513" i="4"/>
  <c r="F512" i="4"/>
  <c r="F511" i="4"/>
  <c r="F510" i="4"/>
  <c r="F509" i="4"/>
  <c r="F508" i="4"/>
  <c r="F507" i="4"/>
  <c r="F506" i="4"/>
  <c r="F505" i="4"/>
  <c r="F504" i="4"/>
  <c r="F503" i="4"/>
  <c r="F502" i="4"/>
  <c r="F501" i="4"/>
  <c r="F500" i="4"/>
  <c r="F499" i="4"/>
  <c r="F498" i="4"/>
  <c r="F497" i="4"/>
  <c r="F496" i="4"/>
  <c r="F495" i="4"/>
  <c r="F494" i="4"/>
  <c r="F493" i="4"/>
  <c r="F492" i="4"/>
  <c r="F491" i="4"/>
  <c r="F490" i="4"/>
  <c r="F489" i="4"/>
  <c r="F488" i="4"/>
  <c r="F487" i="4"/>
  <c r="F486" i="4"/>
  <c r="F485" i="4"/>
  <c r="F484" i="4"/>
  <c r="F483" i="4"/>
  <c r="F482" i="4"/>
  <c r="F481" i="4"/>
  <c r="F480" i="4"/>
  <c r="F479" i="4"/>
  <c r="F478" i="4"/>
  <c r="F477" i="4"/>
  <c r="F476" i="4"/>
  <c r="F475" i="4"/>
  <c r="F474" i="4"/>
  <c r="F473" i="4"/>
  <c r="F472" i="4"/>
  <c r="F471" i="4"/>
  <c r="F470" i="4"/>
  <c r="F469" i="4"/>
  <c r="F468" i="4"/>
  <c r="F467" i="4"/>
  <c r="F466" i="4"/>
  <c r="F465" i="4"/>
  <c r="F464" i="4"/>
  <c r="F463" i="4"/>
  <c r="F462" i="4"/>
  <c r="F461" i="4"/>
  <c r="F460" i="4"/>
  <c r="F459" i="4"/>
  <c r="F458" i="4"/>
  <c r="F457" i="4"/>
  <c r="F456" i="4"/>
  <c r="F455" i="4"/>
  <c r="F454" i="4"/>
  <c r="F453" i="4"/>
  <c r="F452" i="4"/>
  <c r="F451" i="4"/>
  <c r="F450" i="4"/>
  <c r="F449" i="4"/>
  <c r="F448" i="4"/>
  <c r="F447" i="4"/>
  <c r="F446" i="4"/>
  <c r="F445" i="4"/>
  <c r="F444" i="4"/>
  <c r="F443" i="4"/>
  <c r="F442" i="4"/>
  <c r="F441" i="4"/>
  <c r="F440" i="4"/>
  <c r="F439" i="4"/>
  <c r="F438" i="4"/>
  <c r="F437" i="4"/>
  <c r="F436" i="4"/>
  <c r="F435" i="4"/>
  <c r="F434" i="4"/>
  <c r="F433" i="4"/>
  <c r="F432" i="4"/>
  <c r="F431" i="4"/>
  <c r="F430" i="4"/>
  <c r="F429" i="4"/>
  <c r="F428" i="4"/>
  <c r="F427" i="4"/>
  <c r="F426" i="4"/>
  <c r="F425" i="4"/>
  <c r="F424" i="4"/>
  <c r="F423" i="4"/>
  <c r="F422" i="4"/>
  <c r="F421" i="4"/>
  <c r="F420" i="4"/>
  <c r="F419" i="4"/>
  <c r="F418" i="4"/>
  <c r="F417" i="4"/>
  <c r="F416" i="4"/>
  <c r="F415" i="4"/>
  <c r="F414" i="4"/>
  <c r="F413" i="4"/>
  <c r="F412" i="4"/>
  <c r="F411" i="4"/>
  <c r="F410" i="4"/>
  <c r="F409" i="4"/>
  <c r="F408" i="4"/>
  <c r="F407" i="4"/>
  <c r="F406" i="4"/>
  <c r="F405" i="4"/>
  <c r="F404" i="4"/>
  <c r="F403" i="4"/>
  <c r="F402" i="4"/>
  <c r="F401" i="4"/>
  <c r="F400" i="4"/>
  <c r="F399" i="4"/>
  <c r="F398" i="4"/>
  <c r="F397" i="4"/>
  <c r="F396" i="4"/>
  <c r="F395" i="4"/>
  <c r="F394" i="4"/>
  <c r="F393" i="4"/>
  <c r="F392" i="4"/>
  <c r="F391" i="4"/>
  <c r="F390" i="4"/>
  <c r="F389" i="4"/>
  <c r="F388" i="4"/>
  <c r="F387" i="4"/>
  <c r="F386" i="4"/>
  <c r="F385" i="4"/>
  <c r="F384" i="4"/>
  <c r="F383" i="4"/>
  <c r="F382" i="4"/>
  <c r="F381" i="4"/>
  <c r="F380" i="4"/>
  <c r="F379" i="4"/>
  <c r="F378" i="4"/>
  <c r="F377" i="4"/>
  <c r="F376" i="4"/>
  <c r="F375" i="4"/>
  <c r="F374" i="4"/>
  <c r="F373" i="4"/>
  <c r="F372" i="4"/>
  <c r="F371" i="4"/>
  <c r="F370" i="4"/>
  <c r="F369" i="4"/>
  <c r="F368" i="4"/>
  <c r="F367" i="4"/>
  <c r="F366" i="4"/>
  <c r="F365" i="4"/>
  <c r="F364" i="4"/>
  <c r="F363" i="4"/>
  <c r="F362" i="4"/>
  <c r="F361" i="4"/>
  <c r="F360" i="4"/>
  <c r="F359" i="4"/>
  <c r="F358" i="4"/>
  <c r="F357" i="4"/>
  <c r="F356" i="4"/>
  <c r="F355" i="4"/>
  <c r="F354" i="4"/>
  <c r="F353" i="4"/>
  <c r="F352" i="4"/>
  <c r="F351" i="4"/>
  <c r="F350" i="4"/>
  <c r="F349" i="4"/>
  <c r="F348" i="4"/>
  <c r="F347" i="4"/>
  <c r="F346" i="4"/>
  <c r="F345" i="4"/>
  <c r="F344" i="4"/>
  <c r="F343" i="4"/>
  <c r="F342" i="4"/>
  <c r="F341" i="4"/>
  <c r="F340" i="4"/>
  <c r="F339" i="4"/>
  <c r="F338" i="4"/>
  <c r="F337" i="4"/>
  <c r="F336" i="4"/>
  <c r="F335" i="4"/>
  <c r="F334" i="4"/>
  <c r="F333" i="4"/>
  <c r="F332" i="4"/>
  <c r="F331" i="4"/>
  <c r="F330" i="4"/>
  <c r="F329" i="4"/>
  <c r="F328" i="4"/>
  <c r="F327" i="4"/>
  <c r="F326" i="4"/>
  <c r="F325" i="4"/>
  <c r="F324" i="4"/>
  <c r="F323" i="4"/>
  <c r="F322" i="4"/>
  <c r="F321" i="4"/>
  <c r="F320" i="4"/>
  <c r="F319" i="4"/>
  <c r="F318" i="4"/>
  <c r="F317" i="4"/>
  <c r="F316" i="4"/>
  <c r="F315" i="4"/>
  <c r="F314" i="4"/>
  <c r="F313" i="4"/>
  <c r="F312" i="4"/>
  <c r="F311" i="4"/>
  <c r="F310" i="4"/>
  <c r="F309" i="4"/>
  <c r="F308" i="4"/>
  <c r="F307" i="4"/>
  <c r="F306" i="4"/>
  <c r="F305" i="4"/>
  <c r="F304" i="4"/>
  <c r="F303" i="4"/>
  <c r="F302" i="4"/>
  <c r="F301" i="4"/>
  <c r="F300" i="4"/>
  <c r="F299" i="4"/>
  <c r="F298" i="4"/>
  <c r="F297" i="4"/>
  <c r="F296" i="4"/>
  <c r="F295" i="4"/>
  <c r="F294" i="4"/>
  <c r="F293" i="4"/>
  <c r="F292" i="4"/>
  <c r="F291" i="4"/>
  <c r="F290" i="4"/>
  <c r="F289" i="4"/>
  <c r="F288" i="4"/>
  <c r="F287" i="4"/>
  <c r="F286" i="4"/>
  <c r="F285" i="4"/>
  <c r="F284" i="4"/>
  <c r="F283" i="4"/>
  <c r="F282" i="4"/>
  <c r="F281" i="4"/>
  <c r="F280" i="4"/>
  <c r="F279" i="4"/>
  <c r="F278" i="4"/>
  <c r="F277" i="4"/>
  <c r="F276" i="4"/>
  <c r="F275" i="4"/>
  <c r="F274" i="4"/>
  <c r="F273" i="4"/>
  <c r="F272" i="4"/>
  <c r="F271" i="4"/>
  <c r="F270" i="4"/>
  <c r="F269" i="4"/>
  <c r="F268" i="4"/>
  <c r="F267" i="4"/>
  <c r="F266" i="4"/>
  <c r="F265" i="4"/>
  <c r="F264" i="4"/>
  <c r="F263" i="4"/>
  <c r="F262" i="4"/>
  <c r="F261" i="4"/>
  <c r="F260" i="4"/>
  <c r="F259" i="4"/>
  <c r="F258" i="4"/>
  <c r="F257" i="4"/>
  <c r="F256" i="4"/>
  <c r="F255" i="4"/>
  <c r="F254" i="4"/>
  <c r="F253" i="4"/>
  <c r="F252" i="4"/>
  <c r="F251" i="4"/>
  <c r="F250" i="4"/>
  <c r="F249" i="4"/>
  <c r="F248" i="4"/>
  <c r="F247" i="4"/>
  <c r="F246" i="4"/>
  <c r="F245" i="4"/>
  <c r="F244" i="4"/>
  <c r="F243" i="4"/>
  <c r="F242" i="4"/>
  <c r="F241" i="4"/>
  <c r="F240" i="4"/>
  <c r="F239" i="4"/>
  <c r="F238" i="4"/>
  <c r="F237" i="4"/>
  <c r="F236" i="4"/>
  <c r="F235" i="4"/>
  <c r="F234" i="4"/>
  <c r="F233" i="4"/>
  <c r="F232" i="4"/>
  <c r="F231" i="4"/>
  <c r="F230" i="4"/>
  <c r="F229" i="4"/>
  <c r="F228" i="4"/>
  <c r="F227" i="4"/>
  <c r="F226" i="4"/>
  <c r="F225" i="4"/>
  <c r="F224" i="4"/>
  <c r="F223" i="4"/>
  <c r="F222" i="4"/>
  <c r="F221" i="4"/>
  <c r="F220" i="4"/>
  <c r="F219" i="4"/>
  <c r="F218" i="4"/>
  <c r="F217" i="4"/>
  <c r="F216" i="4"/>
  <c r="F215" i="4"/>
  <c r="F214" i="4"/>
  <c r="F213" i="4"/>
  <c r="F212" i="4"/>
  <c r="F211" i="4"/>
  <c r="F210" i="4"/>
  <c r="F209" i="4"/>
  <c r="F208" i="4"/>
  <c r="F207" i="4"/>
  <c r="F206" i="4"/>
  <c r="F205" i="4"/>
  <c r="F204" i="4"/>
  <c r="F203" i="4"/>
  <c r="F202" i="4"/>
  <c r="F201" i="4"/>
  <c r="F200" i="4"/>
  <c r="F199" i="4"/>
  <c r="F198" i="4"/>
  <c r="F197" i="4"/>
  <c r="F196" i="4"/>
  <c r="F195" i="4"/>
  <c r="F194" i="4"/>
  <c r="F193" i="4"/>
  <c r="F192" i="4"/>
  <c r="F191" i="4"/>
  <c r="F190" i="4"/>
  <c r="F189" i="4"/>
  <c r="F188" i="4"/>
  <c r="F187" i="4"/>
  <c r="F186" i="4"/>
  <c r="F185" i="4"/>
  <c r="F184" i="4"/>
  <c r="F183" i="4"/>
  <c r="F182" i="4"/>
  <c r="F181" i="4"/>
  <c r="F180" i="4"/>
  <c r="F179" i="4"/>
  <c r="F178" i="4"/>
  <c r="F177" i="4"/>
  <c r="F176" i="4"/>
  <c r="F175" i="4"/>
  <c r="F174" i="4"/>
  <c r="F173" i="4"/>
  <c r="F172" i="4"/>
  <c r="F171" i="4"/>
  <c r="F170" i="4"/>
  <c r="F169" i="4"/>
  <c r="F168" i="4"/>
  <c r="F167" i="4"/>
  <c r="F166" i="4"/>
  <c r="F165" i="4"/>
  <c r="F164" i="4"/>
  <c r="F163" i="4"/>
  <c r="F162" i="4"/>
  <c r="F161" i="4"/>
  <c r="F160" i="4"/>
  <c r="F159" i="4"/>
  <c r="F158" i="4"/>
  <c r="F157" i="4"/>
  <c r="F156" i="4"/>
  <c r="F155" i="4"/>
  <c r="F154" i="4"/>
  <c r="F153" i="4"/>
  <c r="F152" i="4"/>
  <c r="F151" i="4"/>
  <c r="F150" i="4"/>
  <c r="F149" i="4"/>
  <c r="F148" i="4"/>
  <c r="F147" i="4"/>
  <c r="F146" i="4"/>
  <c r="F145" i="4"/>
  <c r="F144" i="4"/>
  <c r="F143" i="4"/>
  <c r="F142" i="4"/>
  <c r="F141" i="4"/>
  <c r="F140" i="4"/>
  <c r="F139" i="4"/>
  <c r="F138" i="4"/>
  <c r="F137" i="4"/>
  <c r="F136" i="4"/>
  <c r="F135" i="4"/>
  <c r="F134" i="4"/>
  <c r="F133" i="4"/>
  <c r="F132" i="4"/>
  <c r="F131" i="4"/>
  <c r="F130" i="4"/>
  <c r="F129" i="4"/>
  <c r="F128" i="4"/>
  <c r="F127" i="4"/>
  <c r="F126" i="4"/>
  <c r="F125" i="4"/>
  <c r="F124" i="4"/>
  <c r="F123" i="4"/>
  <c r="F122" i="4"/>
  <c r="F121" i="4"/>
  <c r="F120" i="4"/>
  <c r="F119" i="4"/>
  <c r="F118" i="4"/>
  <c r="F117" i="4"/>
  <c r="F116" i="4"/>
  <c r="F115" i="4"/>
  <c r="F114" i="4"/>
  <c r="F113" i="4"/>
  <c r="F112" i="4"/>
  <c r="F111" i="4"/>
  <c r="F110" i="4"/>
  <c r="F109" i="4"/>
  <c r="F108" i="4"/>
  <c r="F107" i="4"/>
  <c r="F106" i="4"/>
  <c r="F105" i="4"/>
  <c r="F104" i="4"/>
  <c r="F103" i="4"/>
  <c r="F102" i="4"/>
  <c r="F101" i="4"/>
  <c r="F100" i="4"/>
  <c r="F99" i="4"/>
  <c r="F98" i="4"/>
  <c r="F97" i="4"/>
  <c r="F96" i="4"/>
  <c r="F95" i="4"/>
  <c r="F94" i="4"/>
  <c r="F93" i="4"/>
  <c r="F92" i="4"/>
  <c r="F91" i="4"/>
  <c r="F90" i="4"/>
  <c r="F89" i="4"/>
  <c r="F88" i="4"/>
  <c r="F87" i="4"/>
  <c r="F86" i="4"/>
  <c r="F85" i="4"/>
  <c r="F84" i="4"/>
  <c r="F83" i="4"/>
  <c r="F82" i="4"/>
  <c r="F81" i="4"/>
  <c r="F80" i="4"/>
  <c r="F79" i="4"/>
  <c r="F78" i="4"/>
  <c r="F77" i="4"/>
  <c r="F76" i="4"/>
  <c r="F75" i="4"/>
  <c r="F74" i="4"/>
  <c r="F73" i="4"/>
  <c r="F72" i="4"/>
  <c r="F71" i="4"/>
  <c r="F70" i="4"/>
  <c r="F69" i="4"/>
  <c r="F68" i="4"/>
  <c r="F67" i="4"/>
  <c r="F66" i="4"/>
  <c r="F65" i="4"/>
  <c r="F64" i="4"/>
  <c r="F63" i="4"/>
  <c r="F62" i="4"/>
  <c r="F61" i="4"/>
  <c r="F60" i="4"/>
  <c r="F59" i="4"/>
  <c r="F58" i="4"/>
  <c r="F57" i="4"/>
  <c r="F56" i="4"/>
  <c r="F55" i="4"/>
  <c r="F54" i="4"/>
  <c r="F53" i="4"/>
  <c r="J37" i="4"/>
  <c r="F52" i="4"/>
  <c r="J36" i="4"/>
  <c r="F51" i="4"/>
  <c r="J35" i="4"/>
  <c r="F50" i="4"/>
  <c r="F49" i="4"/>
  <c r="F48" i="4"/>
  <c r="F47" i="4"/>
  <c r="F46" i="4"/>
  <c r="F45" i="4"/>
  <c r="J29" i="4"/>
  <c r="F44" i="4"/>
  <c r="J28" i="4"/>
  <c r="F43" i="4"/>
  <c r="J27" i="4"/>
  <c r="F42" i="4"/>
  <c r="F41" i="4"/>
  <c r="F40" i="4"/>
  <c r="F39" i="4"/>
  <c r="F38" i="4"/>
  <c r="F37" i="4"/>
  <c r="F36" i="4"/>
  <c r="F35" i="4"/>
  <c r="F34" i="4"/>
  <c r="F33" i="4"/>
  <c r="J17" i="4"/>
  <c r="F32" i="4"/>
  <c r="F31" i="4"/>
  <c r="J15" i="4"/>
  <c r="F30" i="4"/>
  <c r="J14" i="4"/>
  <c r="F29" i="4"/>
  <c r="F28" i="4"/>
  <c r="F27" i="4"/>
  <c r="J11" i="4"/>
  <c r="F26" i="4"/>
  <c r="J10" i="4"/>
  <c r="F25" i="4"/>
  <c r="J9" i="4"/>
  <c r="F24" i="4"/>
  <c r="J8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J40" i="1"/>
  <c r="J39" i="1"/>
  <c r="J38" i="1"/>
  <c r="J37" i="1"/>
  <c r="J36" i="1"/>
  <c r="J31" i="1"/>
  <c r="J30" i="1"/>
  <c r="J29" i="1"/>
  <c r="J28" i="1"/>
  <c r="J27" i="1"/>
  <c r="J23" i="1"/>
  <c r="J17" i="1"/>
  <c r="J15" i="1"/>
  <c r="J14" i="1"/>
  <c r="L32" i="8" l="1"/>
  <c r="L38" i="8" s="1"/>
  <c r="L36" i="8"/>
  <c r="AG32" i="9"/>
  <c r="AG41" i="9"/>
  <c r="AE34" i="9"/>
  <c r="AG31" i="9"/>
  <c r="AE31" i="9"/>
  <c r="AE32" i="9"/>
  <c r="AC32" i="9"/>
  <c r="AC31" i="9"/>
  <c r="AC33" i="9"/>
  <c r="AA42" i="9"/>
  <c r="AA41" i="9"/>
  <c r="AA40" i="9"/>
  <c r="AG39" i="9"/>
  <c r="AG42" i="9"/>
  <c r="AE26" i="9"/>
  <c r="AI34" i="9"/>
  <c r="AI32" i="9"/>
  <c r="AI31" i="9"/>
  <c r="AI40" i="9"/>
  <c r="AI41" i="9"/>
  <c r="AI42" i="9"/>
  <c r="AJ35" i="9"/>
  <c r="AK31" i="9" s="1"/>
  <c r="AE40" i="9"/>
  <c r="AE42" i="9"/>
  <c r="AE39" i="9"/>
  <c r="AJ43" i="9"/>
  <c r="AC42" i="9"/>
  <c r="AC41" i="9"/>
  <c r="AC40" i="9"/>
  <c r="AE41" i="9"/>
  <c r="AA33" i="9"/>
  <c r="W39" i="9"/>
  <c r="W37" i="9"/>
  <c r="W40" i="9"/>
  <c r="AA10" i="9"/>
  <c r="AA11" i="9"/>
  <c r="AA31" i="9"/>
  <c r="AA32" i="9"/>
  <c r="AA12" i="9"/>
  <c r="AA14" i="9"/>
  <c r="K32" i="6"/>
  <c r="K29" i="6"/>
  <c r="L34" i="8"/>
  <c r="L33" i="8"/>
  <c r="L45" i="8"/>
  <c r="K29" i="8"/>
  <c r="L26" i="8" s="1"/>
  <c r="L37" i="8"/>
  <c r="L4" i="8"/>
  <c r="L3" i="8"/>
  <c r="L5" i="8" s="1"/>
  <c r="J22" i="4"/>
  <c r="L43" i="8"/>
  <c r="L46" i="8"/>
  <c r="L41" i="8"/>
  <c r="L42" i="8"/>
  <c r="K41" i="6"/>
  <c r="K37" i="6"/>
  <c r="K42" i="6"/>
  <c r="K40" i="6"/>
  <c r="K38" i="6"/>
  <c r="K31" i="6"/>
  <c r="J24" i="6"/>
  <c r="K20" i="6" s="1"/>
  <c r="K28" i="6"/>
  <c r="K30" i="6"/>
  <c r="J21" i="4"/>
  <c r="J20" i="4"/>
  <c r="J24" i="4" s="1"/>
  <c r="K23" i="4" s="1"/>
  <c r="J16" i="4"/>
  <c r="J39" i="4"/>
  <c r="K37" i="4" s="1"/>
  <c r="J31" i="4"/>
  <c r="K30" i="4" s="1"/>
  <c r="J41" i="1"/>
  <c r="K38" i="1" s="1"/>
  <c r="J32" i="1"/>
  <c r="K29" i="1" s="1"/>
  <c r="J16" i="1"/>
  <c r="K36" i="4" l="1"/>
  <c r="AG35" i="9"/>
  <c r="AI35" i="9"/>
  <c r="AG43" i="9"/>
  <c r="AE35" i="9"/>
  <c r="AC43" i="9"/>
  <c r="AC35" i="9"/>
  <c r="AA43" i="9"/>
  <c r="AK34" i="9"/>
  <c r="AK32" i="9"/>
  <c r="AE43" i="9"/>
  <c r="AK42" i="9"/>
  <c r="AK41" i="9"/>
  <c r="AK40" i="9"/>
  <c r="AI43" i="9"/>
  <c r="AA15" i="9"/>
  <c r="AK33" i="9"/>
  <c r="AK39" i="9"/>
  <c r="AA35" i="9"/>
  <c r="L28" i="8"/>
  <c r="L27" i="8"/>
  <c r="L47" i="8"/>
  <c r="L25" i="8"/>
  <c r="K34" i="6"/>
  <c r="K21" i="4"/>
  <c r="K43" i="6"/>
  <c r="K21" i="6"/>
  <c r="K23" i="6"/>
  <c r="K22" i="6"/>
  <c r="K38" i="4"/>
  <c r="K39" i="4"/>
  <c r="K28" i="4"/>
  <c r="K31" i="4"/>
  <c r="K29" i="4"/>
  <c r="K22" i="4"/>
  <c r="K20" i="4"/>
  <c r="K40" i="1"/>
  <c r="K36" i="1"/>
  <c r="K39" i="1"/>
  <c r="K37" i="1"/>
  <c r="K31" i="1"/>
  <c r="K27" i="1"/>
  <c r="K30" i="1"/>
  <c r="K28" i="1"/>
  <c r="K40" i="4" l="1"/>
  <c r="AK43" i="9"/>
  <c r="AK35" i="9"/>
  <c r="K32" i="4"/>
  <c r="K41" i="1"/>
  <c r="K32" i="1"/>
  <c r="J11" i="1" l="1"/>
  <c r="J10" i="1"/>
  <c r="J9" i="1"/>
  <c r="J8" i="1"/>
  <c r="F2" i="1" l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6" i="1"/>
  <c r="F527" i="1"/>
  <c r="F528" i="1"/>
  <c r="F529" i="1"/>
  <c r="F530" i="1"/>
  <c r="F531" i="1"/>
  <c r="F532" i="1"/>
  <c r="F533" i="1"/>
  <c r="F534" i="1"/>
  <c r="F535" i="1"/>
  <c r="F536" i="1"/>
  <c r="F537" i="1"/>
  <c r="F538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1" i="1"/>
  <c r="F562" i="1"/>
  <c r="F563" i="1"/>
  <c r="F564" i="1"/>
  <c r="F565" i="1"/>
  <c r="F566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579" i="1"/>
  <c r="F580" i="1"/>
  <c r="F581" i="1"/>
  <c r="F582" i="1"/>
  <c r="F583" i="1"/>
  <c r="F584" i="1"/>
  <c r="F585" i="1"/>
  <c r="F586" i="1"/>
  <c r="F587" i="1"/>
  <c r="F588" i="1"/>
  <c r="F589" i="1"/>
  <c r="F590" i="1"/>
  <c r="F591" i="1"/>
  <c r="F592" i="1"/>
  <c r="F593" i="1"/>
  <c r="F594" i="1"/>
  <c r="F595" i="1"/>
  <c r="F596" i="1"/>
  <c r="F597" i="1"/>
  <c r="F598" i="1"/>
  <c r="F599" i="1"/>
  <c r="F600" i="1"/>
  <c r="F601" i="1"/>
  <c r="F602" i="1"/>
  <c r="F603" i="1"/>
  <c r="F604" i="1"/>
  <c r="F605" i="1"/>
  <c r="F606" i="1"/>
  <c r="F607" i="1"/>
  <c r="F608" i="1"/>
  <c r="F609" i="1"/>
  <c r="F610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38" i="1"/>
  <c r="F639" i="1"/>
  <c r="F640" i="1"/>
  <c r="F641" i="1"/>
  <c r="F642" i="1"/>
  <c r="F643" i="1"/>
  <c r="F644" i="1"/>
  <c r="F645" i="1"/>
  <c r="F646" i="1"/>
  <c r="F647" i="1"/>
  <c r="F648" i="1"/>
  <c r="F649" i="1"/>
  <c r="F650" i="1"/>
  <c r="F651" i="1"/>
  <c r="F652" i="1"/>
  <c r="F653" i="1"/>
  <c r="F654" i="1"/>
  <c r="F655" i="1"/>
  <c r="F656" i="1"/>
  <c r="F657" i="1"/>
  <c r="F658" i="1"/>
  <c r="F659" i="1"/>
  <c r="F660" i="1"/>
  <c r="F661" i="1"/>
  <c r="F662" i="1"/>
  <c r="F663" i="1"/>
  <c r="F664" i="1"/>
  <c r="F665" i="1"/>
  <c r="F666" i="1"/>
  <c r="F667" i="1"/>
  <c r="F668" i="1"/>
  <c r="F669" i="1"/>
  <c r="F670" i="1"/>
  <c r="F671" i="1"/>
  <c r="F672" i="1"/>
  <c r="F673" i="1"/>
  <c r="F674" i="1"/>
  <c r="F675" i="1"/>
  <c r="F676" i="1"/>
  <c r="F677" i="1"/>
  <c r="F678" i="1"/>
  <c r="F679" i="1"/>
  <c r="F680" i="1"/>
  <c r="F681" i="1"/>
  <c r="F682" i="1"/>
  <c r="F683" i="1"/>
  <c r="F684" i="1"/>
  <c r="F685" i="1"/>
  <c r="F686" i="1"/>
  <c r="F687" i="1"/>
  <c r="F688" i="1"/>
  <c r="F689" i="1"/>
  <c r="F690" i="1"/>
  <c r="F691" i="1"/>
  <c r="F692" i="1"/>
  <c r="F693" i="1"/>
  <c r="F694" i="1"/>
  <c r="F695" i="1"/>
  <c r="F696" i="1"/>
  <c r="F697" i="1"/>
  <c r="F698" i="1"/>
  <c r="F699" i="1"/>
  <c r="F700" i="1"/>
  <c r="F701" i="1"/>
  <c r="F702" i="1"/>
  <c r="F703" i="1"/>
  <c r="F704" i="1"/>
  <c r="F705" i="1"/>
  <c r="F706" i="1"/>
  <c r="F707" i="1"/>
  <c r="F708" i="1"/>
  <c r="F709" i="1"/>
  <c r="F710" i="1"/>
  <c r="F711" i="1"/>
  <c r="F712" i="1"/>
  <c r="F713" i="1"/>
  <c r="F714" i="1"/>
  <c r="F715" i="1"/>
  <c r="F716" i="1"/>
  <c r="F717" i="1"/>
  <c r="F718" i="1"/>
  <c r="F719" i="1"/>
  <c r="F720" i="1"/>
  <c r="F721" i="1"/>
  <c r="F722" i="1"/>
  <c r="F723" i="1"/>
  <c r="F724" i="1"/>
  <c r="F725" i="1"/>
  <c r="F726" i="1"/>
  <c r="F727" i="1"/>
  <c r="F728" i="1"/>
  <c r="F729" i="1"/>
  <c r="F730" i="1"/>
  <c r="F731" i="1"/>
  <c r="F732" i="1"/>
  <c r="F733" i="1"/>
  <c r="F734" i="1"/>
  <c r="F735" i="1"/>
  <c r="F736" i="1"/>
  <c r="F737" i="1"/>
  <c r="F738" i="1"/>
  <c r="F739" i="1"/>
  <c r="F740" i="1"/>
  <c r="F741" i="1"/>
  <c r="F742" i="1"/>
  <c r="F743" i="1"/>
  <c r="F744" i="1"/>
  <c r="F745" i="1"/>
  <c r="F746" i="1"/>
  <c r="F747" i="1"/>
  <c r="F748" i="1"/>
  <c r="F749" i="1"/>
  <c r="F750" i="1"/>
  <c r="F751" i="1"/>
  <c r="F752" i="1"/>
  <c r="F753" i="1"/>
  <c r="F754" i="1"/>
  <c r="F755" i="1"/>
  <c r="F756" i="1"/>
  <c r="F757" i="1"/>
  <c r="F758" i="1"/>
  <c r="F759" i="1"/>
  <c r="F760" i="1"/>
  <c r="F761" i="1"/>
  <c r="F762" i="1"/>
  <c r="F763" i="1"/>
  <c r="F764" i="1"/>
  <c r="F765" i="1"/>
  <c r="F766" i="1"/>
  <c r="F767" i="1"/>
  <c r="F768" i="1"/>
  <c r="F769" i="1"/>
  <c r="F770" i="1"/>
  <c r="F771" i="1"/>
  <c r="F772" i="1"/>
  <c r="F773" i="1"/>
  <c r="F774" i="1"/>
  <c r="F775" i="1"/>
  <c r="F776" i="1"/>
  <c r="F777" i="1"/>
  <c r="F778" i="1"/>
  <c r="F779" i="1"/>
  <c r="F780" i="1"/>
  <c r="F781" i="1"/>
  <c r="F782" i="1"/>
  <c r="F783" i="1"/>
  <c r="F784" i="1"/>
  <c r="F785" i="1"/>
  <c r="F786" i="1"/>
  <c r="F787" i="1"/>
  <c r="F788" i="1"/>
  <c r="F789" i="1"/>
  <c r="F790" i="1"/>
  <c r="F791" i="1"/>
  <c r="F792" i="1"/>
  <c r="F793" i="1"/>
  <c r="F794" i="1"/>
  <c r="F795" i="1"/>
  <c r="F796" i="1"/>
  <c r="F797" i="1"/>
  <c r="F798" i="1"/>
  <c r="F799" i="1"/>
  <c r="F800" i="1"/>
  <c r="F801" i="1"/>
  <c r="F802" i="1"/>
  <c r="F803" i="1"/>
  <c r="F804" i="1"/>
  <c r="F805" i="1"/>
  <c r="F806" i="1"/>
  <c r="F807" i="1"/>
  <c r="F808" i="1"/>
  <c r="F809" i="1"/>
  <c r="F810" i="1"/>
  <c r="F811" i="1"/>
  <c r="F812" i="1"/>
  <c r="F813" i="1"/>
  <c r="F814" i="1"/>
  <c r="F815" i="1"/>
  <c r="F816" i="1"/>
  <c r="F817" i="1"/>
  <c r="F818" i="1"/>
  <c r="F819" i="1"/>
  <c r="F820" i="1"/>
  <c r="F821" i="1"/>
  <c r="F822" i="1"/>
  <c r="F823" i="1"/>
  <c r="F824" i="1"/>
  <c r="F825" i="1"/>
  <c r="F826" i="1"/>
  <c r="F827" i="1"/>
  <c r="F828" i="1"/>
  <c r="F829" i="1"/>
  <c r="F830" i="1"/>
  <c r="F831" i="1"/>
  <c r="F832" i="1"/>
  <c r="F833" i="1"/>
  <c r="F834" i="1"/>
  <c r="F835" i="1"/>
  <c r="F836" i="1"/>
  <c r="F837" i="1"/>
  <c r="F838" i="1"/>
  <c r="F839" i="1"/>
  <c r="F840" i="1"/>
  <c r="F841" i="1"/>
  <c r="F842" i="1"/>
  <c r="F843" i="1"/>
  <c r="F844" i="1"/>
  <c r="F845" i="1"/>
  <c r="F846" i="1"/>
  <c r="F847" i="1"/>
  <c r="F848" i="1"/>
  <c r="F849" i="1"/>
  <c r="F850" i="1"/>
  <c r="F851" i="1"/>
  <c r="F852" i="1"/>
  <c r="F853" i="1"/>
  <c r="F854" i="1"/>
  <c r="F855" i="1"/>
  <c r="F856" i="1"/>
  <c r="F857" i="1"/>
  <c r="F858" i="1"/>
  <c r="F859" i="1"/>
  <c r="F860" i="1"/>
  <c r="F861" i="1"/>
  <c r="F862" i="1"/>
  <c r="F863" i="1"/>
  <c r="J21" i="1" l="1"/>
  <c r="J20" i="1"/>
  <c r="J22" i="1"/>
  <c r="J24" i="1" l="1"/>
  <c r="K23" i="1" s="1"/>
  <c r="K21" i="1" l="1"/>
  <c r="K20" i="1"/>
  <c r="K22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<sst xmlns="http://schemas.openxmlformats.org/spreadsheetml/2006/main" count="353" uniqueCount="109">
  <si>
    <t>Client ID</t>
  </si>
  <si>
    <t>Age</t>
  </si>
  <si>
    <t>Number of sessions</t>
  </si>
  <si>
    <t>First session score</t>
  </si>
  <si>
    <t>Last session/follow-up score</t>
  </si>
  <si>
    <t>Difference</t>
  </si>
  <si>
    <t>CLIENT OVERVIEW</t>
  </si>
  <si>
    <t>Average age</t>
  </si>
  <si>
    <t>Youngest client</t>
  </si>
  <si>
    <t>Oldest client</t>
  </si>
  <si>
    <t>Average number of sessions</t>
  </si>
  <si>
    <t>Least number of sessions</t>
  </si>
  <si>
    <t>Most number of sessions</t>
  </si>
  <si>
    <t>Most common number of sessions</t>
  </si>
  <si>
    <t>PHQ9 outcomes</t>
  </si>
  <si>
    <t>Average pre-therapy score</t>
  </si>
  <si>
    <t>Average post-therapy score</t>
  </si>
  <si>
    <t>Average difference</t>
  </si>
  <si>
    <t>t-test p-value</t>
  </si>
  <si>
    <t>Number of clients</t>
  </si>
  <si>
    <t>%</t>
  </si>
  <si>
    <t>Reliable improvement</t>
  </si>
  <si>
    <t>Reliable deterioration</t>
  </si>
  <si>
    <t>No reliable change</t>
  </si>
  <si>
    <t>Clinical change</t>
  </si>
  <si>
    <t>Total</t>
  </si>
  <si>
    <t>Pre-therapy depression severity</t>
  </si>
  <si>
    <t>None/minimal (0-4)</t>
  </si>
  <si>
    <t>Mild (5-9)</t>
  </si>
  <si>
    <t>Moderate (10-14)</t>
  </si>
  <si>
    <t>Moderately severe (15-19)</t>
  </si>
  <si>
    <t>Severe (20-27)</t>
  </si>
  <si>
    <t>Post-therapy depression severity</t>
  </si>
  <si>
    <t>GAD7 outcomes</t>
  </si>
  <si>
    <t>Pre-therapy anxiety severity</t>
  </si>
  <si>
    <t>None (0-4)</t>
  </si>
  <si>
    <r>
      <t>Severe (</t>
    </r>
    <r>
      <rPr>
        <sz val="11"/>
        <color theme="1"/>
        <rFont val="Calibri"/>
        <family val="2"/>
      </rPr>
      <t>≥</t>
    </r>
    <r>
      <rPr>
        <sz val="11"/>
        <color theme="1"/>
        <rFont val="Calibri"/>
        <family val="2"/>
        <scheme val="minor"/>
      </rPr>
      <t>15)</t>
    </r>
  </si>
  <si>
    <t>Post-therapy anxiety severity</t>
  </si>
  <si>
    <t>Severe (≥15)</t>
  </si>
  <si>
    <t>CORE-10 outcomes</t>
  </si>
  <si>
    <t>Pre-therapy levels of psychological distress</t>
  </si>
  <si>
    <t>Healthy (0-4)</t>
  </si>
  <si>
    <t>Low level (5-9)</t>
  </si>
  <si>
    <t>Mild (10-14)</t>
  </si>
  <si>
    <t>Moderate (15-19)</t>
  </si>
  <si>
    <t>Moderate to severe (20-24)</t>
  </si>
  <si>
    <t>Severe (25+)</t>
  </si>
  <si>
    <t>Gender</t>
  </si>
  <si>
    <t>Male</t>
  </si>
  <si>
    <t>Female</t>
  </si>
  <si>
    <t>Ethnicity</t>
  </si>
  <si>
    <t>White</t>
  </si>
  <si>
    <t>Mixed/multiple ethnic group</t>
  </si>
  <si>
    <t>Asian/Asian British</t>
  </si>
  <si>
    <t>Black/African/Caribbean/Black British</t>
  </si>
  <si>
    <t>Other ethnic group</t>
  </si>
  <si>
    <t>YP-CORE</t>
  </si>
  <si>
    <t>Post-therapy levels of psychological distress</t>
  </si>
  <si>
    <t>First session scores</t>
  </si>
  <si>
    <t>Last/Follow-up session scores</t>
  </si>
  <si>
    <t>#. of sessions</t>
  </si>
  <si>
    <t>EP</t>
  </si>
  <si>
    <t>CP</t>
  </si>
  <si>
    <t>H</t>
  </si>
  <si>
    <t>PP</t>
  </si>
  <si>
    <t>P</t>
  </si>
  <si>
    <t>Ext</t>
  </si>
  <si>
    <t>Int</t>
  </si>
  <si>
    <t>Difference (Total)</t>
  </si>
  <si>
    <t>SDQ Question</t>
  </si>
  <si>
    <t>1= Not true
2= Somewhat true
3= Certainly true</t>
  </si>
  <si>
    <t>Emotional Problems</t>
  </si>
  <si>
    <t>Conduct Problems</t>
  </si>
  <si>
    <t>Hyperactivity</t>
  </si>
  <si>
    <t>Peer Problems</t>
  </si>
  <si>
    <t>Prosocial</t>
  </si>
  <si>
    <t>Total Score</t>
  </si>
  <si>
    <t>Subscales</t>
  </si>
  <si>
    <t>N</t>
  </si>
  <si>
    <t>Emotional Problems (EP)</t>
  </si>
  <si>
    <t>Close to Average</t>
  </si>
  <si>
    <t>Conduct Problems (CP)</t>
  </si>
  <si>
    <t>Slightly raised/(P) Slighly lowered</t>
  </si>
  <si>
    <t>Hyperactivity (H)</t>
  </si>
  <si>
    <t>High/(P)Low</t>
  </si>
  <si>
    <t>Peer Problems (PP)</t>
  </si>
  <si>
    <t>Very high/(P)Very low</t>
  </si>
  <si>
    <t>Prosocial (P)</t>
  </si>
  <si>
    <t>Total N/%</t>
  </si>
  <si>
    <t>Total difficulties score</t>
  </si>
  <si>
    <r>
      <rPr>
        <b/>
        <sz val="11"/>
        <color theme="1"/>
        <rFont val="Calibri"/>
        <family val="2"/>
        <scheme val="minor"/>
      </rPr>
      <t>Externalising score</t>
    </r>
    <r>
      <rPr>
        <sz val="11"/>
        <color theme="1"/>
        <rFont val="Calibri"/>
        <family val="2"/>
        <scheme val="minor"/>
      </rPr>
      <t xml:space="preserve"> (Conduct + Hyperactivity)</t>
    </r>
  </si>
  <si>
    <r>
      <rPr>
        <b/>
        <sz val="11"/>
        <color theme="1"/>
        <rFont val="Calibri"/>
        <family val="2"/>
        <scheme val="minor"/>
      </rPr>
      <t xml:space="preserve">Internalising score </t>
    </r>
    <r>
      <rPr>
        <sz val="11"/>
        <color theme="1"/>
        <rFont val="Calibri"/>
        <family val="2"/>
        <scheme val="minor"/>
      </rPr>
      <t>(Emotional + Peer)</t>
    </r>
  </si>
  <si>
    <t>Q</t>
  </si>
  <si>
    <t>Emotional</t>
  </si>
  <si>
    <t>Conduct</t>
  </si>
  <si>
    <t>Peer</t>
  </si>
  <si>
    <t>Sum</t>
  </si>
  <si>
    <t>Session 1</t>
  </si>
  <si>
    <t>Q1</t>
  </si>
  <si>
    <t>Q2</t>
  </si>
  <si>
    <t>Q3</t>
  </si>
  <si>
    <t>Q4</t>
  </si>
  <si>
    <t>Tot</t>
  </si>
  <si>
    <t>Session Final</t>
  </si>
  <si>
    <t># Sessions</t>
  </si>
  <si>
    <t>Diff</t>
  </si>
  <si>
    <t>Reliable and clinical improvement</t>
  </si>
  <si>
    <t>Change_Cat</t>
  </si>
  <si>
    <t>CORS outcomes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</si>
</sst>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0.0"/>
    <numFmt numFmtId="166" formatCode="0.000"/>
    <numFmt numFmtId="167" formatCode="0.0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164" fontId="0" fillId="0" borderId="1" xfId="0" applyNumberFormat="1" applyBorder="1"/>
    <xf numFmtId="165" fontId="0" fillId="0" borderId="1" xfId="0" applyNumberFormat="1" applyBorder="1"/>
    <xf numFmtId="0" fontId="0" fillId="0" borderId="1" xfId="0" applyBorder="1" applyAlignment="1">
      <alignment horizontal="right"/>
    </xf>
    <xf numFmtId="165" fontId="0" fillId="0" borderId="0" xfId="0" applyNumberFormat="1"/>
    <xf numFmtId="165" fontId="0" fillId="0" borderId="1" xfId="0" applyNumberFormat="1" applyBorder="1" applyAlignment="1">
      <alignment horizontal="right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6" fontId="2" fillId="0" borderId="1" xfId="0" applyNumberFormat="1" applyFont="1" applyBorder="1"/>
    <xf numFmtId="1" fontId="0" fillId="0" borderId="1" xfId="0" applyNumberFormat="1" applyBorder="1"/>
    <xf numFmtId="1" fontId="0" fillId="0" borderId="3" xfId="0" applyNumberFormat="1" applyBorder="1"/>
    <xf numFmtId="164" fontId="0" fillId="0" borderId="2" xfId="0" applyNumberFormat="1" applyBorder="1"/>
    <xf numFmtId="164" fontId="0" fillId="0" borderId="4" xfId="0" applyNumberFormat="1" applyBorder="1"/>
    <xf numFmtId="0" fontId="0" fillId="2" borderId="1" xfId="0" applyFill="1" applyBorder="1"/>
    <xf numFmtId="1" fontId="0" fillId="2" borderId="1" xfId="0" applyNumberFormat="1" applyFill="1" applyBorder="1"/>
    <xf numFmtId="164" fontId="0" fillId="2" borderId="1" xfId="0" applyNumberFormat="1" applyFill="1" applyBorder="1"/>
    <xf numFmtId="0" fontId="0" fillId="3" borderId="1" xfId="0" applyFill="1" applyBorder="1"/>
    <xf numFmtId="1" fontId="0" fillId="3" borderId="1" xfId="0" applyNumberFormat="1" applyFill="1" applyBorder="1"/>
    <xf numFmtId="164" fontId="0" fillId="3" borderId="1" xfId="0" applyNumberFormat="1" applyFill="1" applyBorder="1"/>
    <xf numFmtId="0" fontId="0" fillId="4" borderId="1" xfId="0" applyFill="1" applyBorder="1"/>
    <xf numFmtId="1" fontId="0" fillId="4" borderId="1" xfId="0" applyNumberFormat="1" applyFill="1" applyBorder="1"/>
    <xf numFmtId="164" fontId="0" fillId="4" borderId="1" xfId="0" applyNumberFormat="1" applyFill="1" applyBorder="1"/>
    <xf numFmtId="165" fontId="0" fillId="0" borderId="1" xfId="0" applyNumberFormat="1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1" xfId="0" applyBorder="1" applyAlignment="1">
      <alignment wrapText="1"/>
    </xf>
    <xf numFmtId="0" fontId="0" fillId="0" borderId="2" xfId="0" applyBorder="1"/>
    <xf numFmtId="0" fontId="1" fillId="0" borderId="3" xfId="0" applyFont="1" applyBorder="1"/>
    <xf numFmtId="0" fontId="1" fillId="0" borderId="0" xfId="0" applyFont="1" applyAlignment="1">
      <alignment horizontal="right" wrapText="1"/>
    </xf>
    <xf numFmtId="1" fontId="0" fillId="0" borderId="8" xfId="0" applyNumberFormat="1" applyBorder="1"/>
    <xf numFmtId="0" fontId="0" fillId="0" borderId="7" xfId="0" applyBorder="1"/>
    <xf numFmtId="166" fontId="2" fillId="0" borderId="6" xfId="0" applyNumberFormat="1" applyFont="1" applyBorder="1"/>
    <xf numFmtId="0" fontId="2" fillId="0" borderId="6" xfId="0" applyFont="1" applyBorder="1" applyAlignment="1">
      <alignment horizontal="center"/>
    </xf>
    <xf numFmtId="0" fontId="1" fillId="0" borderId="9" xfId="0" applyFont="1" applyBorder="1"/>
    <xf numFmtId="0" fontId="0" fillId="0" borderId="9" xfId="0" applyBorder="1"/>
    <xf numFmtId="0" fontId="1" fillId="0" borderId="10" xfId="0" applyFont="1" applyBorder="1"/>
    <xf numFmtId="0" fontId="0" fillId="0" borderId="10" xfId="0" applyBorder="1"/>
    <xf numFmtId="0" fontId="0" fillId="0" borderId="3" xfId="0" applyBorder="1"/>
    <xf numFmtId="1" fontId="0" fillId="0" borderId="1" xfId="0" applyNumberFormat="1" applyBorder="1" applyAlignment="1">
      <alignment horizontal="right"/>
    </xf>
    <xf numFmtId="167" fontId="0" fillId="0" borderId="1" xfId="0" applyNumberForma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" fillId="0" borderId="11" xfId="0" applyFont="1" applyBorder="1"/>
    <xf numFmtId="0" fontId="0" fillId="0" borderId="12" xfId="0" applyBorder="1"/>
    <xf numFmtId="0" fontId="1" fillId="0" borderId="12" xfId="0" applyFont="1" applyBorder="1"/>
    <xf numFmtId="166" fontId="2" fillId="0" borderId="0" xfId="0" applyNumberFormat="1" applyFont="1"/>
    <xf numFmtId="1" fontId="0" fillId="0" borderId="0" xfId="0" applyNumberFormat="1"/>
    <xf numFmtId="164" fontId="0" fillId="0" borderId="0" xfId="0" applyNumberFormat="1"/>
    <xf numFmtId="0" fontId="0" fillId="5" borderId="5" xfId="0" applyFill="1" applyBorder="1"/>
    <xf numFmtId="0" fontId="0" fillId="0" borderId="13" xfId="0" applyBorder="1"/>
    <xf numFmtId="0" fontId="0" fillId="5" borderId="13" xfId="0" applyFill="1" applyBorder="1"/>
    <xf numFmtId="0" fontId="0" fillId="6" borderId="1" xfId="0" applyFill="1" applyBorder="1"/>
    <xf numFmtId="1" fontId="0" fillId="6" borderId="1" xfId="0" applyNumberFormat="1" applyFill="1" applyBorder="1"/>
    <xf numFmtId="164" fontId="0" fillId="6" borderId="1" xfId="0" applyNumberFormat="1" applyFill="1" applyBorder="1"/>
    <xf numFmtId="164" fontId="0" fillId="3" borderId="2" xfId="0" applyNumberFormat="1" applyFill="1" applyBorder="1"/>
    <xf numFmtId="0" fontId="0" fillId="0" borderId="7" xfId="0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35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63"/>
  <sheetViews>
    <sheetView workbookViewId="0">
      <selection activeCell="N18" sqref="N18"/>
    </sheetView>
  </sheetViews>
  <sheetFormatPr defaultRowHeight="14.5" x14ac:dyDescent="0.35"/>
  <cols>
    <col min="1" max="2" width="16.453125" customWidth="1"/>
    <col min="3" max="3" width="18.7265625" bestFit="1" customWidth="1"/>
    <col min="4" max="4" width="19.26953125" customWidth="1"/>
    <col min="5" max="5" width="25.81640625" customWidth="1"/>
    <col min="6" max="6" width="17.7265625" customWidth="1"/>
    <col min="9" max="9" width="34.453125" customWidth="1"/>
    <col min="10" max="10" width="16.81640625" customWidth="1"/>
    <col min="11" max="11" width="13.7265625" customWidth="1"/>
  </cols>
  <sheetData>
    <row r="1" spans="1:1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I1" s="1" t="s">
        <v>6</v>
      </c>
    </row>
    <row r="2" spans="1:11" x14ac:dyDescent="0.35">
      <c r="F2">
        <f t="shared" ref="F2:F33" si="0">SUM(E2-D2)</f>
        <v>0</v>
      </c>
      <c r="I2" s="50" t="s">
        <v>1</v>
      </c>
      <c r="J2" s="49"/>
    </row>
    <row r="3" spans="1:11" x14ac:dyDescent="0.35">
      <c r="F3">
        <f t="shared" si="0"/>
        <v>0</v>
      </c>
      <c r="I3" s="30" t="s">
        <v>7</v>
      </c>
      <c r="J3" s="30" t="e">
        <f>AVERAGE(B:B)</f>
        <v>#DIV/0!</v>
      </c>
    </row>
    <row r="4" spans="1:11" x14ac:dyDescent="0.35">
      <c r="F4">
        <f t="shared" si="0"/>
        <v>0</v>
      </c>
      <c r="I4" s="2" t="s">
        <v>8</v>
      </c>
      <c r="J4" s="2">
        <f>MIN(B:B)</f>
        <v>0</v>
      </c>
    </row>
    <row r="5" spans="1:11" x14ac:dyDescent="0.35">
      <c r="F5">
        <f t="shared" si="0"/>
        <v>0</v>
      </c>
      <c r="I5" s="2" t="s">
        <v>9</v>
      </c>
      <c r="J5" s="2">
        <f>MAX(B:B)</f>
        <v>0</v>
      </c>
    </row>
    <row r="6" spans="1:11" x14ac:dyDescent="0.35">
      <c r="F6">
        <f t="shared" si="0"/>
        <v>0</v>
      </c>
    </row>
    <row r="7" spans="1:11" x14ac:dyDescent="0.35">
      <c r="F7">
        <f t="shared" si="0"/>
        <v>0</v>
      </c>
      <c r="I7" s="1" t="s">
        <v>2</v>
      </c>
    </row>
    <row r="8" spans="1:11" x14ac:dyDescent="0.35">
      <c r="F8">
        <f t="shared" si="0"/>
        <v>0</v>
      </c>
      <c r="I8" s="2" t="s">
        <v>10</v>
      </c>
      <c r="J8" s="8" t="e">
        <f>AVERAGE(C2:C863)</f>
        <v>#DIV/0!</v>
      </c>
    </row>
    <row r="9" spans="1:11" x14ac:dyDescent="0.35">
      <c r="F9">
        <f t="shared" si="0"/>
        <v>0</v>
      </c>
      <c r="I9" s="2" t="s">
        <v>11</v>
      </c>
      <c r="J9" s="6">
        <f>MIN(C2:C863)</f>
        <v>0</v>
      </c>
    </row>
    <row r="10" spans="1:11" x14ac:dyDescent="0.35">
      <c r="F10">
        <f t="shared" si="0"/>
        <v>0</v>
      </c>
      <c r="I10" s="2" t="s">
        <v>12</v>
      </c>
      <c r="J10" s="6">
        <f>MAX(C2:C863)</f>
        <v>0</v>
      </c>
    </row>
    <row r="11" spans="1:11" x14ac:dyDescent="0.35">
      <c r="F11">
        <f t="shared" si="0"/>
        <v>0</v>
      </c>
      <c r="I11" s="2" t="s">
        <v>13</v>
      </c>
      <c r="J11" s="6" t="e">
        <f>MODE(C2:C863)</f>
        <v>#N/A</v>
      </c>
    </row>
    <row r="12" spans="1:11" x14ac:dyDescent="0.35">
      <c r="F12">
        <f t="shared" si="0"/>
        <v>0</v>
      </c>
    </row>
    <row r="13" spans="1:11" x14ac:dyDescent="0.35">
      <c r="F13">
        <f t="shared" si="0"/>
        <v>0</v>
      </c>
      <c r="I13" s="1" t="s">
        <v>14</v>
      </c>
    </row>
    <row r="14" spans="1:11" x14ac:dyDescent="0.35">
      <c r="F14">
        <f t="shared" si="0"/>
        <v>0</v>
      </c>
      <c r="I14" s="2" t="s">
        <v>15</v>
      </c>
      <c r="J14" s="5" t="e">
        <f>AVERAGE(D2:D863)</f>
        <v>#DIV/0!</v>
      </c>
    </row>
    <row r="15" spans="1:11" x14ac:dyDescent="0.35">
      <c r="F15">
        <f t="shared" si="0"/>
        <v>0</v>
      </c>
      <c r="I15" s="2" t="s">
        <v>16</v>
      </c>
      <c r="J15" s="5" t="e">
        <f>AVERAGE(E2:E863)</f>
        <v>#DIV/0!</v>
      </c>
    </row>
    <row r="16" spans="1:11" x14ac:dyDescent="0.35">
      <c r="F16">
        <f t="shared" si="0"/>
        <v>0</v>
      </c>
      <c r="I16" s="10" t="s">
        <v>17</v>
      </c>
      <c r="J16" s="28" t="e">
        <f>J14-J15</f>
        <v>#DIV/0!</v>
      </c>
      <c r="K16" s="9"/>
    </row>
    <row r="17" spans="6:11" x14ac:dyDescent="0.35">
      <c r="F17">
        <f t="shared" si="0"/>
        <v>0</v>
      </c>
      <c r="I17" s="2" t="s">
        <v>18</v>
      </c>
      <c r="J17" s="2" t="e">
        <f>TTEST(D2:D863,E2:E863,2,1)</f>
        <v>#DIV/0!</v>
      </c>
      <c r="K17" s="7"/>
    </row>
    <row r="18" spans="6:11" x14ac:dyDescent="0.35">
      <c r="F18">
        <f t="shared" si="0"/>
        <v>0</v>
      </c>
      <c r="K18" s="7"/>
    </row>
    <row r="19" spans="6:11" x14ac:dyDescent="0.35">
      <c r="F19">
        <f t="shared" si="0"/>
        <v>0</v>
      </c>
      <c r="J19" s="12" t="s">
        <v>19</v>
      </c>
      <c r="K19" s="13" t="s">
        <v>20</v>
      </c>
    </row>
    <row r="20" spans="6:11" x14ac:dyDescent="0.35">
      <c r="F20">
        <f t="shared" si="0"/>
        <v>0</v>
      </c>
      <c r="I20" s="19" t="s">
        <v>21</v>
      </c>
      <c r="J20" s="20">
        <f>COUNTIF(F2:F863,"&lt;=-6")</f>
        <v>0</v>
      </c>
      <c r="K20" s="21" t="e">
        <f>J20/J24</f>
        <v>#DIV/0!</v>
      </c>
    </row>
    <row r="21" spans="6:11" x14ac:dyDescent="0.35">
      <c r="F21">
        <f t="shared" si="0"/>
        <v>0</v>
      </c>
      <c r="I21" s="22" t="s">
        <v>22</v>
      </c>
      <c r="J21" s="23">
        <f>COUNTIF(F2:F863,"&gt;=6")</f>
        <v>0</v>
      </c>
      <c r="K21" s="24" t="e">
        <f>J21/J24</f>
        <v>#DIV/0!</v>
      </c>
    </row>
    <row r="22" spans="6:11" x14ac:dyDescent="0.35">
      <c r="F22">
        <f t="shared" si="0"/>
        <v>0</v>
      </c>
      <c r="I22" s="25" t="s">
        <v>23</v>
      </c>
      <c r="J22" s="26">
        <f>COUNTIFS(D2:D863,"&gt;0", E2:E863,"&gt;0", F2:F863,"&gt;-6", F2:F863,"&lt;6")</f>
        <v>0</v>
      </c>
      <c r="K22" s="27" t="e">
        <f>J22/J24</f>
        <v>#DIV/0!</v>
      </c>
    </row>
    <row r="23" spans="6:11" x14ac:dyDescent="0.35">
      <c r="F23">
        <f t="shared" si="0"/>
        <v>0</v>
      </c>
      <c r="I23" s="2" t="s">
        <v>24</v>
      </c>
      <c r="J23" s="15">
        <f>COUNTIFS(D2:D863,"&gt;10", E2:E863,"&lt;10")</f>
        <v>0</v>
      </c>
      <c r="K23" s="17" t="e">
        <f>J23/J24</f>
        <v>#DIV/0!</v>
      </c>
    </row>
    <row r="24" spans="6:11" x14ac:dyDescent="0.35">
      <c r="F24">
        <f t="shared" si="0"/>
        <v>0</v>
      </c>
      <c r="I24" s="2" t="s">
        <v>25</v>
      </c>
      <c r="J24" s="16">
        <f>SUM(J20:J22)</f>
        <v>0</v>
      </c>
      <c r="K24" s="18"/>
    </row>
    <row r="25" spans="6:11" x14ac:dyDescent="0.35">
      <c r="F25">
        <f t="shared" si="0"/>
        <v>0</v>
      </c>
    </row>
    <row r="26" spans="6:11" x14ac:dyDescent="0.35">
      <c r="F26">
        <f t="shared" si="0"/>
        <v>0</v>
      </c>
      <c r="I26" s="1" t="s">
        <v>26</v>
      </c>
      <c r="J26" s="14" t="s">
        <v>19</v>
      </c>
      <c r="K26" s="11" t="s">
        <v>20</v>
      </c>
    </row>
    <row r="27" spans="6:11" x14ac:dyDescent="0.35">
      <c r="F27">
        <f t="shared" si="0"/>
        <v>0</v>
      </c>
      <c r="I27" s="2" t="s">
        <v>27</v>
      </c>
      <c r="J27" s="15">
        <f>COUNTIFS(D2:D863,"&gt;=0", D2:D863,"&lt;=4")</f>
        <v>0</v>
      </c>
      <c r="K27" s="4" t="e">
        <f>J27/J32</f>
        <v>#DIV/0!</v>
      </c>
    </row>
    <row r="28" spans="6:11" x14ac:dyDescent="0.35">
      <c r="F28">
        <f t="shared" si="0"/>
        <v>0</v>
      </c>
      <c r="I28" s="2" t="s">
        <v>28</v>
      </c>
      <c r="J28" s="15">
        <f>COUNTIFS(D2:D863,"&gt;=5", D2:D863,"&lt;=9")</f>
        <v>0</v>
      </c>
      <c r="K28" s="4" t="e">
        <f>J28/J32</f>
        <v>#DIV/0!</v>
      </c>
    </row>
    <row r="29" spans="6:11" x14ac:dyDescent="0.35">
      <c r="F29">
        <f t="shared" si="0"/>
        <v>0</v>
      </c>
      <c r="I29" s="2" t="s">
        <v>29</v>
      </c>
      <c r="J29" s="15">
        <f>COUNTIFS(D2:D863,"&gt;=10", D2:D863,"&lt;=14")</f>
        <v>0</v>
      </c>
      <c r="K29" s="4" t="e">
        <f>J29/J32</f>
        <v>#DIV/0!</v>
      </c>
    </row>
    <row r="30" spans="6:11" x14ac:dyDescent="0.35">
      <c r="F30">
        <f t="shared" si="0"/>
        <v>0</v>
      </c>
      <c r="I30" s="2" t="s">
        <v>30</v>
      </c>
      <c r="J30" s="15">
        <f>COUNTIFS(D2:D863,"&gt;=15",D2:D863,"&lt;=19")</f>
        <v>0</v>
      </c>
      <c r="K30" s="4" t="e">
        <f>J30/J32</f>
        <v>#DIV/0!</v>
      </c>
    </row>
    <row r="31" spans="6:11" x14ac:dyDescent="0.35">
      <c r="F31">
        <f t="shared" si="0"/>
        <v>0</v>
      </c>
      <c r="I31" s="2" t="s">
        <v>31</v>
      </c>
      <c r="J31" s="15">
        <f>COUNTIF(D2:D863,"&gt;=20")</f>
        <v>0</v>
      </c>
      <c r="K31" s="4" t="e">
        <f>J31/J32</f>
        <v>#DIV/0!</v>
      </c>
    </row>
    <row r="32" spans="6:11" x14ac:dyDescent="0.35">
      <c r="F32">
        <f t="shared" si="0"/>
        <v>0</v>
      </c>
      <c r="I32" s="2" t="s">
        <v>25</v>
      </c>
      <c r="J32" s="15">
        <f>SUM(J27:J31)</f>
        <v>0</v>
      </c>
      <c r="K32" s="4" t="e">
        <f>SUM(K27:K31)</f>
        <v>#DIV/0!</v>
      </c>
    </row>
    <row r="33" spans="6:11" x14ac:dyDescent="0.35">
      <c r="F33">
        <f t="shared" si="0"/>
        <v>0</v>
      </c>
    </row>
    <row r="34" spans="6:11" x14ac:dyDescent="0.35">
      <c r="F34">
        <f t="shared" ref="F34:F65" si="1">SUM(E34-D34)</f>
        <v>0</v>
      </c>
    </row>
    <row r="35" spans="6:11" x14ac:dyDescent="0.35">
      <c r="F35">
        <f t="shared" si="1"/>
        <v>0</v>
      </c>
      <c r="I35" s="1" t="s">
        <v>32</v>
      </c>
      <c r="J35" s="14" t="s">
        <v>19</v>
      </c>
      <c r="K35" s="11" t="s">
        <v>20</v>
      </c>
    </row>
    <row r="36" spans="6:11" x14ac:dyDescent="0.35">
      <c r="F36">
        <f t="shared" si="1"/>
        <v>0</v>
      </c>
      <c r="I36" s="2" t="s">
        <v>27</v>
      </c>
      <c r="J36" s="15">
        <f>COUNTIFS(E2:E863,"&gt;=0", E2:E863,"&lt;=4")</f>
        <v>0</v>
      </c>
      <c r="K36" s="4" t="e">
        <f>J36/J41</f>
        <v>#DIV/0!</v>
      </c>
    </row>
    <row r="37" spans="6:11" x14ac:dyDescent="0.35">
      <c r="F37">
        <f t="shared" si="1"/>
        <v>0</v>
      </c>
      <c r="I37" s="2" t="s">
        <v>28</v>
      </c>
      <c r="J37" s="15">
        <f>COUNTIFS(E2:E863,"&gt;=5", E2:E863,"&lt;=9")</f>
        <v>0</v>
      </c>
      <c r="K37" s="4" t="e">
        <f>J37/J41</f>
        <v>#DIV/0!</v>
      </c>
    </row>
    <row r="38" spans="6:11" x14ac:dyDescent="0.35">
      <c r="F38">
        <f t="shared" si="1"/>
        <v>0</v>
      </c>
      <c r="I38" s="2" t="s">
        <v>29</v>
      </c>
      <c r="J38" s="15">
        <f>COUNTIFS(E2:E863,"&gt;=10", E2:E863,"&lt;=14")</f>
        <v>0</v>
      </c>
      <c r="K38" s="4" t="e">
        <f>J38/J41</f>
        <v>#DIV/0!</v>
      </c>
    </row>
    <row r="39" spans="6:11" x14ac:dyDescent="0.35">
      <c r="F39">
        <f t="shared" si="1"/>
        <v>0</v>
      </c>
      <c r="I39" s="2" t="s">
        <v>30</v>
      </c>
      <c r="J39" s="15">
        <f>COUNTIFS(E2:E863,"&gt;=15", E2:E863,"&lt;=19")</f>
        <v>0</v>
      </c>
      <c r="K39" s="4" t="e">
        <f>J39/J41</f>
        <v>#DIV/0!</v>
      </c>
    </row>
    <row r="40" spans="6:11" x14ac:dyDescent="0.35">
      <c r="F40">
        <f t="shared" si="1"/>
        <v>0</v>
      </c>
      <c r="I40" s="2" t="s">
        <v>31</v>
      </c>
      <c r="J40" s="15">
        <f>COUNTIF(E2:E863,"&gt;=20")</f>
        <v>0</v>
      </c>
      <c r="K40" s="4" t="e">
        <f>J40/J41</f>
        <v>#DIV/0!</v>
      </c>
    </row>
    <row r="41" spans="6:11" x14ac:dyDescent="0.35">
      <c r="F41">
        <f t="shared" si="1"/>
        <v>0</v>
      </c>
      <c r="I41" s="2" t="s">
        <v>25</v>
      </c>
      <c r="J41" s="15">
        <f>SUM(J36:J40)</f>
        <v>0</v>
      </c>
      <c r="K41" s="4" t="e">
        <f>SUM(K36:K40)</f>
        <v>#DIV/0!</v>
      </c>
    </row>
    <row r="42" spans="6:11" x14ac:dyDescent="0.35">
      <c r="F42">
        <f t="shared" si="1"/>
        <v>0</v>
      </c>
    </row>
    <row r="43" spans="6:11" x14ac:dyDescent="0.35">
      <c r="F43">
        <f t="shared" si="1"/>
        <v>0</v>
      </c>
    </row>
    <row r="44" spans="6:11" x14ac:dyDescent="0.35">
      <c r="F44">
        <f t="shared" si="1"/>
        <v>0</v>
      </c>
    </row>
    <row r="45" spans="6:11" x14ac:dyDescent="0.35">
      <c r="F45">
        <f t="shared" si="1"/>
        <v>0</v>
      </c>
    </row>
    <row r="46" spans="6:11" x14ac:dyDescent="0.35">
      <c r="F46">
        <f t="shared" si="1"/>
        <v>0</v>
      </c>
    </row>
    <row r="47" spans="6:11" x14ac:dyDescent="0.35">
      <c r="F47">
        <f t="shared" si="1"/>
        <v>0</v>
      </c>
    </row>
    <row r="48" spans="6:11" x14ac:dyDescent="0.35">
      <c r="F48">
        <f t="shared" si="1"/>
        <v>0</v>
      </c>
    </row>
    <row r="49" spans="6:6" x14ac:dyDescent="0.35">
      <c r="F49">
        <f t="shared" si="1"/>
        <v>0</v>
      </c>
    </row>
    <row r="50" spans="6:6" x14ac:dyDescent="0.35">
      <c r="F50">
        <f t="shared" si="1"/>
        <v>0</v>
      </c>
    </row>
    <row r="51" spans="6:6" x14ac:dyDescent="0.35">
      <c r="F51">
        <f t="shared" si="1"/>
        <v>0</v>
      </c>
    </row>
    <row r="52" spans="6:6" x14ac:dyDescent="0.35">
      <c r="F52">
        <f t="shared" si="1"/>
        <v>0</v>
      </c>
    </row>
    <row r="53" spans="6:6" x14ac:dyDescent="0.35">
      <c r="F53">
        <f t="shared" si="1"/>
        <v>0</v>
      </c>
    </row>
    <row r="54" spans="6:6" x14ac:dyDescent="0.35">
      <c r="F54">
        <f t="shared" si="1"/>
        <v>0</v>
      </c>
    </row>
    <row r="55" spans="6:6" x14ac:dyDescent="0.35">
      <c r="F55">
        <f t="shared" si="1"/>
        <v>0</v>
      </c>
    </row>
    <row r="56" spans="6:6" x14ac:dyDescent="0.35">
      <c r="F56">
        <f t="shared" si="1"/>
        <v>0</v>
      </c>
    </row>
    <row r="57" spans="6:6" x14ac:dyDescent="0.35">
      <c r="F57">
        <f t="shared" si="1"/>
        <v>0</v>
      </c>
    </row>
    <row r="58" spans="6:6" x14ac:dyDescent="0.35">
      <c r="F58">
        <f t="shared" si="1"/>
        <v>0</v>
      </c>
    </row>
    <row r="59" spans="6:6" x14ac:dyDescent="0.35">
      <c r="F59">
        <f t="shared" si="1"/>
        <v>0</v>
      </c>
    </row>
    <row r="60" spans="6:6" x14ac:dyDescent="0.35">
      <c r="F60">
        <f t="shared" si="1"/>
        <v>0</v>
      </c>
    </row>
    <row r="61" spans="6:6" x14ac:dyDescent="0.35">
      <c r="F61">
        <f t="shared" si="1"/>
        <v>0</v>
      </c>
    </row>
    <row r="62" spans="6:6" x14ac:dyDescent="0.35">
      <c r="F62">
        <f t="shared" si="1"/>
        <v>0</v>
      </c>
    </row>
    <row r="63" spans="6:6" x14ac:dyDescent="0.35">
      <c r="F63">
        <f t="shared" si="1"/>
        <v>0</v>
      </c>
    </row>
    <row r="64" spans="6:6" x14ac:dyDescent="0.35">
      <c r="F64">
        <f t="shared" si="1"/>
        <v>0</v>
      </c>
    </row>
    <row r="65" spans="6:6" x14ac:dyDescent="0.35">
      <c r="F65">
        <f t="shared" si="1"/>
        <v>0</v>
      </c>
    </row>
    <row r="66" spans="6:6" x14ac:dyDescent="0.35">
      <c r="F66">
        <f>SUM(E66-D66)</f>
        <v>0</v>
      </c>
    </row>
    <row r="67" spans="6:6" x14ac:dyDescent="0.35">
      <c r="F67">
        <f t="shared" ref="F67:F130" si="2">SUM(E67-D67)</f>
        <v>0</v>
      </c>
    </row>
    <row r="68" spans="6:6" x14ac:dyDescent="0.35">
      <c r="F68">
        <f t="shared" si="2"/>
        <v>0</v>
      </c>
    </row>
    <row r="69" spans="6:6" x14ac:dyDescent="0.35">
      <c r="F69">
        <f t="shared" si="2"/>
        <v>0</v>
      </c>
    </row>
    <row r="70" spans="6:6" x14ac:dyDescent="0.35">
      <c r="F70">
        <f t="shared" si="2"/>
        <v>0</v>
      </c>
    </row>
    <row r="71" spans="6:6" x14ac:dyDescent="0.35">
      <c r="F71">
        <f t="shared" si="2"/>
        <v>0</v>
      </c>
    </row>
    <row r="72" spans="6:6" x14ac:dyDescent="0.35">
      <c r="F72">
        <f t="shared" si="2"/>
        <v>0</v>
      </c>
    </row>
    <row r="73" spans="6:6" x14ac:dyDescent="0.35">
      <c r="F73">
        <f t="shared" si="2"/>
        <v>0</v>
      </c>
    </row>
    <row r="74" spans="6:6" x14ac:dyDescent="0.35">
      <c r="F74">
        <f t="shared" si="2"/>
        <v>0</v>
      </c>
    </row>
    <row r="75" spans="6:6" x14ac:dyDescent="0.35">
      <c r="F75">
        <f t="shared" si="2"/>
        <v>0</v>
      </c>
    </row>
    <row r="76" spans="6:6" x14ac:dyDescent="0.35">
      <c r="F76">
        <f t="shared" si="2"/>
        <v>0</v>
      </c>
    </row>
    <row r="77" spans="6:6" x14ac:dyDescent="0.35">
      <c r="F77">
        <f t="shared" si="2"/>
        <v>0</v>
      </c>
    </row>
    <row r="78" spans="6:6" x14ac:dyDescent="0.35">
      <c r="F78">
        <f t="shared" si="2"/>
        <v>0</v>
      </c>
    </row>
    <row r="79" spans="6:6" x14ac:dyDescent="0.35">
      <c r="F79">
        <f t="shared" si="2"/>
        <v>0</v>
      </c>
    </row>
    <row r="80" spans="6:6" x14ac:dyDescent="0.35">
      <c r="F80">
        <f t="shared" si="2"/>
        <v>0</v>
      </c>
    </row>
    <row r="81" spans="6:6" x14ac:dyDescent="0.35">
      <c r="F81">
        <f t="shared" si="2"/>
        <v>0</v>
      </c>
    </row>
    <row r="82" spans="6:6" x14ac:dyDescent="0.35">
      <c r="F82">
        <f t="shared" si="2"/>
        <v>0</v>
      </c>
    </row>
    <row r="83" spans="6:6" x14ac:dyDescent="0.35">
      <c r="F83">
        <f t="shared" si="2"/>
        <v>0</v>
      </c>
    </row>
    <row r="84" spans="6:6" x14ac:dyDescent="0.35">
      <c r="F84">
        <f t="shared" si="2"/>
        <v>0</v>
      </c>
    </row>
    <row r="85" spans="6:6" x14ac:dyDescent="0.35">
      <c r="F85">
        <f t="shared" si="2"/>
        <v>0</v>
      </c>
    </row>
    <row r="86" spans="6:6" x14ac:dyDescent="0.35">
      <c r="F86">
        <f t="shared" si="2"/>
        <v>0</v>
      </c>
    </row>
    <row r="87" spans="6:6" x14ac:dyDescent="0.35">
      <c r="F87">
        <f t="shared" si="2"/>
        <v>0</v>
      </c>
    </row>
    <row r="88" spans="6:6" x14ac:dyDescent="0.35">
      <c r="F88">
        <f t="shared" si="2"/>
        <v>0</v>
      </c>
    </row>
    <row r="89" spans="6:6" x14ac:dyDescent="0.35">
      <c r="F89">
        <f t="shared" si="2"/>
        <v>0</v>
      </c>
    </row>
    <row r="90" spans="6:6" x14ac:dyDescent="0.35">
      <c r="F90">
        <f t="shared" si="2"/>
        <v>0</v>
      </c>
    </row>
    <row r="91" spans="6:6" x14ac:dyDescent="0.35">
      <c r="F91">
        <f t="shared" si="2"/>
        <v>0</v>
      </c>
    </row>
    <row r="92" spans="6:6" x14ac:dyDescent="0.35">
      <c r="F92">
        <f t="shared" si="2"/>
        <v>0</v>
      </c>
    </row>
    <row r="93" spans="6:6" x14ac:dyDescent="0.35">
      <c r="F93">
        <f t="shared" si="2"/>
        <v>0</v>
      </c>
    </row>
    <row r="94" spans="6:6" x14ac:dyDescent="0.35">
      <c r="F94">
        <f t="shared" si="2"/>
        <v>0</v>
      </c>
    </row>
    <row r="95" spans="6:6" x14ac:dyDescent="0.35">
      <c r="F95">
        <f t="shared" si="2"/>
        <v>0</v>
      </c>
    </row>
    <row r="96" spans="6:6" x14ac:dyDescent="0.35">
      <c r="F96">
        <f t="shared" si="2"/>
        <v>0</v>
      </c>
    </row>
    <row r="97" spans="6:6" x14ac:dyDescent="0.35">
      <c r="F97">
        <f t="shared" si="2"/>
        <v>0</v>
      </c>
    </row>
    <row r="98" spans="6:6" x14ac:dyDescent="0.35">
      <c r="F98">
        <f t="shared" si="2"/>
        <v>0</v>
      </c>
    </row>
    <row r="99" spans="6:6" x14ac:dyDescent="0.35">
      <c r="F99">
        <f t="shared" si="2"/>
        <v>0</v>
      </c>
    </row>
    <row r="100" spans="6:6" x14ac:dyDescent="0.35">
      <c r="F100">
        <f t="shared" si="2"/>
        <v>0</v>
      </c>
    </row>
    <row r="101" spans="6:6" x14ac:dyDescent="0.35">
      <c r="F101">
        <f t="shared" si="2"/>
        <v>0</v>
      </c>
    </row>
    <row r="102" spans="6:6" x14ac:dyDescent="0.35">
      <c r="F102">
        <f t="shared" si="2"/>
        <v>0</v>
      </c>
    </row>
    <row r="103" spans="6:6" x14ac:dyDescent="0.35">
      <c r="F103">
        <f t="shared" si="2"/>
        <v>0</v>
      </c>
    </row>
    <row r="104" spans="6:6" x14ac:dyDescent="0.35">
      <c r="F104">
        <f t="shared" si="2"/>
        <v>0</v>
      </c>
    </row>
    <row r="105" spans="6:6" x14ac:dyDescent="0.35">
      <c r="F105">
        <f t="shared" si="2"/>
        <v>0</v>
      </c>
    </row>
    <row r="106" spans="6:6" x14ac:dyDescent="0.35">
      <c r="F106">
        <f t="shared" si="2"/>
        <v>0</v>
      </c>
    </row>
    <row r="107" spans="6:6" x14ac:dyDescent="0.35">
      <c r="F107">
        <f t="shared" si="2"/>
        <v>0</v>
      </c>
    </row>
    <row r="108" spans="6:6" x14ac:dyDescent="0.35">
      <c r="F108">
        <f t="shared" si="2"/>
        <v>0</v>
      </c>
    </row>
    <row r="109" spans="6:6" x14ac:dyDescent="0.35">
      <c r="F109">
        <f t="shared" si="2"/>
        <v>0</v>
      </c>
    </row>
    <row r="110" spans="6:6" x14ac:dyDescent="0.35">
      <c r="F110">
        <f t="shared" si="2"/>
        <v>0</v>
      </c>
    </row>
    <row r="111" spans="6:6" x14ac:dyDescent="0.35">
      <c r="F111">
        <f t="shared" si="2"/>
        <v>0</v>
      </c>
    </row>
    <row r="112" spans="6:6" x14ac:dyDescent="0.35">
      <c r="F112">
        <f t="shared" si="2"/>
        <v>0</v>
      </c>
    </row>
    <row r="113" spans="6:6" x14ac:dyDescent="0.35">
      <c r="F113">
        <f t="shared" si="2"/>
        <v>0</v>
      </c>
    </row>
    <row r="114" spans="6:6" x14ac:dyDescent="0.35">
      <c r="F114">
        <f t="shared" si="2"/>
        <v>0</v>
      </c>
    </row>
    <row r="115" spans="6:6" x14ac:dyDescent="0.35">
      <c r="F115">
        <f t="shared" si="2"/>
        <v>0</v>
      </c>
    </row>
    <row r="116" spans="6:6" x14ac:dyDescent="0.35">
      <c r="F116">
        <f t="shared" si="2"/>
        <v>0</v>
      </c>
    </row>
    <row r="117" spans="6:6" x14ac:dyDescent="0.35">
      <c r="F117">
        <f t="shared" si="2"/>
        <v>0</v>
      </c>
    </row>
    <row r="118" spans="6:6" x14ac:dyDescent="0.35">
      <c r="F118">
        <f t="shared" si="2"/>
        <v>0</v>
      </c>
    </row>
    <row r="119" spans="6:6" x14ac:dyDescent="0.35">
      <c r="F119">
        <f t="shared" si="2"/>
        <v>0</v>
      </c>
    </row>
    <row r="120" spans="6:6" x14ac:dyDescent="0.35">
      <c r="F120">
        <f t="shared" si="2"/>
        <v>0</v>
      </c>
    </row>
    <row r="121" spans="6:6" x14ac:dyDescent="0.35">
      <c r="F121">
        <f t="shared" si="2"/>
        <v>0</v>
      </c>
    </row>
    <row r="122" spans="6:6" x14ac:dyDescent="0.35">
      <c r="F122">
        <f t="shared" si="2"/>
        <v>0</v>
      </c>
    </row>
    <row r="123" spans="6:6" x14ac:dyDescent="0.35">
      <c r="F123">
        <f t="shared" si="2"/>
        <v>0</v>
      </c>
    </row>
    <row r="124" spans="6:6" x14ac:dyDescent="0.35">
      <c r="F124">
        <f t="shared" si="2"/>
        <v>0</v>
      </c>
    </row>
    <row r="125" spans="6:6" x14ac:dyDescent="0.35">
      <c r="F125">
        <f t="shared" si="2"/>
        <v>0</v>
      </c>
    </row>
    <row r="126" spans="6:6" x14ac:dyDescent="0.35">
      <c r="F126">
        <f t="shared" si="2"/>
        <v>0</v>
      </c>
    </row>
    <row r="127" spans="6:6" x14ac:dyDescent="0.35">
      <c r="F127">
        <f t="shared" si="2"/>
        <v>0</v>
      </c>
    </row>
    <row r="128" spans="6:6" x14ac:dyDescent="0.35">
      <c r="F128">
        <f t="shared" si="2"/>
        <v>0</v>
      </c>
    </row>
    <row r="129" spans="6:6" x14ac:dyDescent="0.35">
      <c r="F129">
        <f t="shared" si="2"/>
        <v>0</v>
      </c>
    </row>
    <row r="130" spans="6:6" x14ac:dyDescent="0.35">
      <c r="F130">
        <f t="shared" si="2"/>
        <v>0</v>
      </c>
    </row>
    <row r="131" spans="6:6" x14ac:dyDescent="0.35">
      <c r="F131">
        <f t="shared" ref="F131:F194" si="3">SUM(E131-D131)</f>
        <v>0</v>
      </c>
    </row>
    <row r="132" spans="6:6" x14ac:dyDescent="0.35">
      <c r="F132">
        <f t="shared" si="3"/>
        <v>0</v>
      </c>
    </row>
    <row r="133" spans="6:6" x14ac:dyDescent="0.35">
      <c r="F133">
        <f t="shared" si="3"/>
        <v>0</v>
      </c>
    </row>
    <row r="134" spans="6:6" x14ac:dyDescent="0.35">
      <c r="F134">
        <f t="shared" si="3"/>
        <v>0</v>
      </c>
    </row>
    <row r="135" spans="6:6" x14ac:dyDescent="0.35">
      <c r="F135">
        <f t="shared" si="3"/>
        <v>0</v>
      </c>
    </row>
    <row r="136" spans="6:6" x14ac:dyDescent="0.35">
      <c r="F136">
        <f t="shared" si="3"/>
        <v>0</v>
      </c>
    </row>
    <row r="137" spans="6:6" x14ac:dyDescent="0.35">
      <c r="F137">
        <f t="shared" si="3"/>
        <v>0</v>
      </c>
    </row>
    <row r="138" spans="6:6" x14ac:dyDescent="0.35">
      <c r="F138">
        <f t="shared" si="3"/>
        <v>0</v>
      </c>
    </row>
    <row r="139" spans="6:6" x14ac:dyDescent="0.35">
      <c r="F139">
        <f t="shared" si="3"/>
        <v>0</v>
      </c>
    </row>
    <row r="140" spans="6:6" x14ac:dyDescent="0.35">
      <c r="F140">
        <f t="shared" si="3"/>
        <v>0</v>
      </c>
    </row>
    <row r="141" spans="6:6" x14ac:dyDescent="0.35">
      <c r="F141">
        <f t="shared" si="3"/>
        <v>0</v>
      </c>
    </row>
    <row r="142" spans="6:6" x14ac:dyDescent="0.35">
      <c r="F142">
        <f t="shared" si="3"/>
        <v>0</v>
      </c>
    </row>
    <row r="143" spans="6:6" x14ac:dyDescent="0.35">
      <c r="F143">
        <f t="shared" si="3"/>
        <v>0</v>
      </c>
    </row>
    <row r="144" spans="6:6" x14ac:dyDescent="0.35">
      <c r="F144">
        <f t="shared" si="3"/>
        <v>0</v>
      </c>
    </row>
    <row r="145" spans="6:6" x14ac:dyDescent="0.35">
      <c r="F145">
        <f t="shared" si="3"/>
        <v>0</v>
      </c>
    </row>
    <row r="146" spans="6:6" x14ac:dyDescent="0.35">
      <c r="F146">
        <f t="shared" si="3"/>
        <v>0</v>
      </c>
    </row>
    <row r="147" spans="6:6" x14ac:dyDescent="0.35">
      <c r="F147">
        <f t="shared" si="3"/>
        <v>0</v>
      </c>
    </row>
    <row r="148" spans="6:6" x14ac:dyDescent="0.35">
      <c r="F148">
        <f t="shared" si="3"/>
        <v>0</v>
      </c>
    </row>
    <row r="149" spans="6:6" x14ac:dyDescent="0.35">
      <c r="F149">
        <f t="shared" si="3"/>
        <v>0</v>
      </c>
    </row>
    <row r="150" spans="6:6" x14ac:dyDescent="0.35">
      <c r="F150">
        <f t="shared" si="3"/>
        <v>0</v>
      </c>
    </row>
    <row r="151" spans="6:6" x14ac:dyDescent="0.35">
      <c r="F151">
        <f t="shared" si="3"/>
        <v>0</v>
      </c>
    </row>
    <row r="152" spans="6:6" x14ac:dyDescent="0.35">
      <c r="F152">
        <f t="shared" si="3"/>
        <v>0</v>
      </c>
    </row>
    <row r="153" spans="6:6" x14ac:dyDescent="0.35">
      <c r="F153">
        <f t="shared" si="3"/>
        <v>0</v>
      </c>
    </row>
    <row r="154" spans="6:6" x14ac:dyDescent="0.35">
      <c r="F154">
        <f t="shared" si="3"/>
        <v>0</v>
      </c>
    </row>
    <row r="155" spans="6:6" x14ac:dyDescent="0.35">
      <c r="F155">
        <f t="shared" si="3"/>
        <v>0</v>
      </c>
    </row>
    <row r="156" spans="6:6" x14ac:dyDescent="0.35">
      <c r="F156">
        <f t="shared" si="3"/>
        <v>0</v>
      </c>
    </row>
    <row r="157" spans="6:6" x14ac:dyDescent="0.35">
      <c r="F157">
        <f t="shared" si="3"/>
        <v>0</v>
      </c>
    </row>
    <row r="158" spans="6:6" x14ac:dyDescent="0.35">
      <c r="F158">
        <f t="shared" si="3"/>
        <v>0</v>
      </c>
    </row>
    <row r="159" spans="6:6" x14ac:dyDescent="0.35">
      <c r="F159">
        <f t="shared" si="3"/>
        <v>0</v>
      </c>
    </row>
    <row r="160" spans="6:6" x14ac:dyDescent="0.35">
      <c r="F160">
        <f t="shared" si="3"/>
        <v>0</v>
      </c>
    </row>
    <row r="161" spans="6:6" x14ac:dyDescent="0.35">
      <c r="F161">
        <f t="shared" si="3"/>
        <v>0</v>
      </c>
    </row>
    <row r="162" spans="6:6" x14ac:dyDescent="0.35">
      <c r="F162">
        <f t="shared" si="3"/>
        <v>0</v>
      </c>
    </row>
    <row r="163" spans="6:6" x14ac:dyDescent="0.35">
      <c r="F163">
        <f t="shared" si="3"/>
        <v>0</v>
      </c>
    </row>
    <row r="164" spans="6:6" x14ac:dyDescent="0.35">
      <c r="F164">
        <f t="shared" si="3"/>
        <v>0</v>
      </c>
    </row>
    <row r="165" spans="6:6" x14ac:dyDescent="0.35">
      <c r="F165">
        <f t="shared" si="3"/>
        <v>0</v>
      </c>
    </row>
    <row r="166" spans="6:6" x14ac:dyDescent="0.35">
      <c r="F166">
        <f t="shared" si="3"/>
        <v>0</v>
      </c>
    </row>
    <row r="167" spans="6:6" x14ac:dyDescent="0.35">
      <c r="F167">
        <f t="shared" si="3"/>
        <v>0</v>
      </c>
    </row>
    <row r="168" spans="6:6" x14ac:dyDescent="0.35">
      <c r="F168">
        <f t="shared" si="3"/>
        <v>0</v>
      </c>
    </row>
    <row r="169" spans="6:6" x14ac:dyDescent="0.35">
      <c r="F169">
        <f t="shared" si="3"/>
        <v>0</v>
      </c>
    </row>
    <row r="170" spans="6:6" x14ac:dyDescent="0.35">
      <c r="F170">
        <f t="shared" si="3"/>
        <v>0</v>
      </c>
    </row>
    <row r="171" spans="6:6" x14ac:dyDescent="0.35">
      <c r="F171">
        <f t="shared" si="3"/>
        <v>0</v>
      </c>
    </row>
    <row r="172" spans="6:6" x14ac:dyDescent="0.35">
      <c r="F172">
        <f t="shared" si="3"/>
        <v>0</v>
      </c>
    </row>
    <row r="173" spans="6:6" x14ac:dyDescent="0.35">
      <c r="F173">
        <f t="shared" si="3"/>
        <v>0</v>
      </c>
    </row>
    <row r="174" spans="6:6" x14ac:dyDescent="0.35">
      <c r="F174">
        <f t="shared" si="3"/>
        <v>0</v>
      </c>
    </row>
    <row r="175" spans="6:6" x14ac:dyDescent="0.35">
      <c r="F175">
        <f t="shared" si="3"/>
        <v>0</v>
      </c>
    </row>
    <row r="176" spans="6:6" x14ac:dyDescent="0.35">
      <c r="F176">
        <f t="shared" si="3"/>
        <v>0</v>
      </c>
    </row>
    <row r="177" spans="6:6" x14ac:dyDescent="0.35">
      <c r="F177">
        <f t="shared" si="3"/>
        <v>0</v>
      </c>
    </row>
    <row r="178" spans="6:6" x14ac:dyDescent="0.35">
      <c r="F178">
        <f t="shared" si="3"/>
        <v>0</v>
      </c>
    </row>
    <row r="179" spans="6:6" x14ac:dyDescent="0.35">
      <c r="F179">
        <f t="shared" si="3"/>
        <v>0</v>
      </c>
    </row>
    <row r="180" spans="6:6" x14ac:dyDescent="0.35">
      <c r="F180">
        <f t="shared" si="3"/>
        <v>0</v>
      </c>
    </row>
    <row r="181" spans="6:6" x14ac:dyDescent="0.35">
      <c r="F181">
        <f t="shared" si="3"/>
        <v>0</v>
      </c>
    </row>
    <row r="182" spans="6:6" x14ac:dyDescent="0.35">
      <c r="F182">
        <f t="shared" si="3"/>
        <v>0</v>
      </c>
    </row>
    <row r="183" spans="6:6" x14ac:dyDescent="0.35">
      <c r="F183">
        <f t="shared" si="3"/>
        <v>0</v>
      </c>
    </row>
    <row r="184" spans="6:6" x14ac:dyDescent="0.35">
      <c r="F184">
        <f t="shared" si="3"/>
        <v>0</v>
      </c>
    </row>
    <row r="185" spans="6:6" x14ac:dyDescent="0.35">
      <c r="F185">
        <f t="shared" si="3"/>
        <v>0</v>
      </c>
    </row>
    <row r="186" spans="6:6" x14ac:dyDescent="0.35">
      <c r="F186">
        <f t="shared" si="3"/>
        <v>0</v>
      </c>
    </row>
    <row r="187" spans="6:6" x14ac:dyDescent="0.35">
      <c r="F187">
        <f t="shared" si="3"/>
        <v>0</v>
      </c>
    </row>
    <row r="188" spans="6:6" x14ac:dyDescent="0.35">
      <c r="F188">
        <f t="shared" si="3"/>
        <v>0</v>
      </c>
    </row>
    <row r="189" spans="6:6" x14ac:dyDescent="0.35">
      <c r="F189">
        <f t="shared" si="3"/>
        <v>0</v>
      </c>
    </row>
    <row r="190" spans="6:6" x14ac:dyDescent="0.35">
      <c r="F190">
        <f t="shared" si="3"/>
        <v>0</v>
      </c>
    </row>
    <row r="191" spans="6:6" x14ac:dyDescent="0.35">
      <c r="F191">
        <f t="shared" si="3"/>
        <v>0</v>
      </c>
    </row>
    <row r="192" spans="6:6" x14ac:dyDescent="0.35">
      <c r="F192">
        <f t="shared" si="3"/>
        <v>0</v>
      </c>
    </row>
    <row r="193" spans="6:6" x14ac:dyDescent="0.35">
      <c r="F193">
        <f t="shared" si="3"/>
        <v>0</v>
      </c>
    </row>
    <row r="194" spans="6:6" x14ac:dyDescent="0.35">
      <c r="F194">
        <f t="shared" si="3"/>
        <v>0</v>
      </c>
    </row>
    <row r="195" spans="6:6" x14ac:dyDescent="0.35">
      <c r="F195">
        <f t="shared" ref="F195:F258" si="4">SUM(E195-D195)</f>
        <v>0</v>
      </c>
    </row>
    <row r="196" spans="6:6" x14ac:dyDescent="0.35">
      <c r="F196">
        <f t="shared" si="4"/>
        <v>0</v>
      </c>
    </row>
    <row r="197" spans="6:6" x14ac:dyDescent="0.35">
      <c r="F197">
        <f t="shared" si="4"/>
        <v>0</v>
      </c>
    </row>
    <row r="198" spans="6:6" x14ac:dyDescent="0.35">
      <c r="F198">
        <f t="shared" si="4"/>
        <v>0</v>
      </c>
    </row>
    <row r="199" spans="6:6" x14ac:dyDescent="0.35">
      <c r="F199">
        <f t="shared" si="4"/>
        <v>0</v>
      </c>
    </row>
    <row r="200" spans="6:6" x14ac:dyDescent="0.35">
      <c r="F200">
        <f t="shared" si="4"/>
        <v>0</v>
      </c>
    </row>
    <row r="201" spans="6:6" x14ac:dyDescent="0.35">
      <c r="F201">
        <f t="shared" si="4"/>
        <v>0</v>
      </c>
    </row>
    <row r="202" spans="6:6" x14ac:dyDescent="0.35">
      <c r="F202">
        <f t="shared" si="4"/>
        <v>0</v>
      </c>
    </row>
    <row r="203" spans="6:6" x14ac:dyDescent="0.35">
      <c r="F203">
        <f t="shared" si="4"/>
        <v>0</v>
      </c>
    </row>
    <row r="204" spans="6:6" x14ac:dyDescent="0.35">
      <c r="F204">
        <f t="shared" si="4"/>
        <v>0</v>
      </c>
    </row>
    <row r="205" spans="6:6" x14ac:dyDescent="0.35">
      <c r="F205">
        <f t="shared" si="4"/>
        <v>0</v>
      </c>
    </row>
    <row r="206" spans="6:6" x14ac:dyDescent="0.35">
      <c r="F206">
        <f t="shared" si="4"/>
        <v>0</v>
      </c>
    </row>
    <row r="207" spans="6:6" x14ac:dyDescent="0.35">
      <c r="F207">
        <f t="shared" si="4"/>
        <v>0</v>
      </c>
    </row>
    <row r="208" spans="6:6" x14ac:dyDescent="0.35">
      <c r="F208">
        <f t="shared" si="4"/>
        <v>0</v>
      </c>
    </row>
    <row r="209" spans="6:6" x14ac:dyDescent="0.35">
      <c r="F209">
        <f t="shared" si="4"/>
        <v>0</v>
      </c>
    </row>
    <row r="210" spans="6:6" x14ac:dyDescent="0.35">
      <c r="F210">
        <f t="shared" si="4"/>
        <v>0</v>
      </c>
    </row>
    <row r="211" spans="6:6" x14ac:dyDescent="0.35">
      <c r="F211">
        <f t="shared" si="4"/>
        <v>0</v>
      </c>
    </row>
    <row r="212" spans="6:6" x14ac:dyDescent="0.35">
      <c r="F212">
        <f t="shared" si="4"/>
        <v>0</v>
      </c>
    </row>
    <row r="213" spans="6:6" x14ac:dyDescent="0.35">
      <c r="F213">
        <f t="shared" si="4"/>
        <v>0</v>
      </c>
    </row>
    <row r="214" spans="6:6" x14ac:dyDescent="0.35">
      <c r="F214">
        <f t="shared" si="4"/>
        <v>0</v>
      </c>
    </row>
    <row r="215" spans="6:6" x14ac:dyDescent="0.35">
      <c r="F215">
        <f t="shared" si="4"/>
        <v>0</v>
      </c>
    </row>
    <row r="216" spans="6:6" x14ac:dyDescent="0.35">
      <c r="F216">
        <f t="shared" si="4"/>
        <v>0</v>
      </c>
    </row>
    <row r="217" spans="6:6" x14ac:dyDescent="0.35">
      <c r="F217">
        <f t="shared" si="4"/>
        <v>0</v>
      </c>
    </row>
    <row r="218" spans="6:6" x14ac:dyDescent="0.35">
      <c r="F218">
        <f t="shared" si="4"/>
        <v>0</v>
      </c>
    </row>
    <row r="219" spans="6:6" x14ac:dyDescent="0.35">
      <c r="F219">
        <f t="shared" si="4"/>
        <v>0</v>
      </c>
    </row>
    <row r="220" spans="6:6" x14ac:dyDescent="0.35">
      <c r="F220">
        <f t="shared" si="4"/>
        <v>0</v>
      </c>
    </row>
    <row r="221" spans="6:6" x14ac:dyDescent="0.35">
      <c r="F221">
        <f t="shared" si="4"/>
        <v>0</v>
      </c>
    </row>
    <row r="222" spans="6:6" x14ac:dyDescent="0.35">
      <c r="F222">
        <f t="shared" si="4"/>
        <v>0</v>
      </c>
    </row>
    <row r="223" spans="6:6" x14ac:dyDescent="0.35">
      <c r="F223">
        <f t="shared" si="4"/>
        <v>0</v>
      </c>
    </row>
    <row r="224" spans="6:6" x14ac:dyDescent="0.35">
      <c r="F224">
        <f t="shared" si="4"/>
        <v>0</v>
      </c>
    </row>
    <row r="225" spans="6:6" x14ac:dyDescent="0.35">
      <c r="F225">
        <f t="shared" si="4"/>
        <v>0</v>
      </c>
    </row>
    <row r="226" spans="6:6" x14ac:dyDescent="0.35">
      <c r="F226">
        <f t="shared" si="4"/>
        <v>0</v>
      </c>
    </row>
    <row r="227" spans="6:6" x14ac:dyDescent="0.35">
      <c r="F227">
        <f t="shared" si="4"/>
        <v>0</v>
      </c>
    </row>
    <row r="228" spans="6:6" x14ac:dyDescent="0.35">
      <c r="F228">
        <f t="shared" si="4"/>
        <v>0</v>
      </c>
    </row>
    <row r="229" spans="6:6" x14ac:dyDescent="0.35">
      <c r="F229">
        <f t="shared" si="4"/>
        <v>0</v>
      </c>
    </row>
    <row r="230" spans="6:6" x14ac:dyDescent="0.35">
      <c r="F230">
        <f t="shared" si="4"/>
        <v>0</v>
      </c>
    </row>
    <row r="231" spans="6:6" x14ac:dyDescent="0.35">
      <c r="F231">
        <f t="shared" si="4"/>
        <v>0</v>
      </c>
    </row>
    <row r="232" spans="6:6" x14ac:dyDescent="0.35">
      <c r="F232">
        <f t="shared" si="4"/>
        <v>0</v>
      </c>
    </row>
    <row r="233" spans="6:6" x14ac:dyDescent="0.35">
      <c r="F233">
        <f t="shared" si="4"/>
        <v>0</v>
      </c>
    </row>
    <row r="234" spans="6:6" x14ac:dyDescent="0.35">
      <c r="F234">
        <f t="shared" si="4"/>
        <v>0</v>
      </c>
    </row>
    <row r="235" spans="6:6" x14ac:dyDescent="0.35">
      <c r="F235">
        <f t="shared" si="4"/>
        <v>0</v>
      </c>
    </row>
    <row r="236" spans="6:6" x14ac:dyDescent="0.35">
      <c r="F236">
        <f t="shared" si="4"/>
        <v>0</v>
      </c>
    </row>
    <row r="237" spans="6:6" x14ac:dyDescent="0.35">
      <c r="F237">
        <f t="shared" si="4"/>
        <v>0</v>
      </c>
    </row>
    <row r="238" spans="6:6" x14ac:dyDescent="0.35">
      <c r="F238">
        <f t="shared" si="4"/>
        <v>0</v>
      </c>
    </row>
    <row r="239" spans="6:6" x14ac:dyDescent="0.35">
      <c r="F239">
        <f t="shared" si="4"/>
        <v>0</v>
      </c>
    </row>
    <row r="240" spans="6:6" x14ac:dyDescent="0.35">
      <c r="F240">
        <f t="shared" si="4"/>
        <v>0</v>
      </c>
    </row>
    <row r="241" spans="6:6" x14ac:dyDescent="0.35">
      <c r="F241">
        <f t="shared" si="4"/>
        <v>0</v>
      </c>
    </row>
    <row r="242" spans="6:6" x14ac:dyDescent="0.35">
      <c r="F242">
        <f t="shared" si="4"/>
        <v>0</v>
      </c>
    </row>
    <row r="243" spans="6:6" x14ac:dyDescent="0.35">
      <c r="F243">
        <f t="shared" si="4"/>
        <v>0</v>
      </c>
    </row>
    <row r="244" spans="6:6" x14ac:dyDescent="0.35">
      <c r="F244">
        <f t="shared" si="4"/>
        <v>0</v>
      </c>
    </row>
    <row r="245" spans="6:6" x14ac:dyDescent="0.35">
      <c r="F245">
        <f t="shared" si="4"/>
        <v>0</v>
      </c>
    </row>
    <row r="246" spans="6:6" x14ac:dyDescent="0.35">
      <c r="F246">
        <f t="shared" si="4"/>
        <v>0</v>
      </c>
    </row>
    <row r="247" spans="6:6" x14ac:dyDescent="0.35">
      <c r="F247">
        <f t="shared" si="4"/>
        <v>0</v>
      </c>
    </row>
    <row r="248" spans="6:6" x14ac:dyDescent="0.35">
      <c r="F248">
        <f t="shared" si="4"/>
        <v>0</v>
      </c>
    </row>
    <row r="249" spans="6:6" x14ac:dyDescent="0.35">
      <c r="F249">
        <f t="shared" si="4"/>
        <v>0</v>
      </c>
    </row>
    <row r="250" spans="6:6" x14ac:dyDescent="0.35">
      <c r="F250">
        <f t="shared" si="4"/>
        <v>0</v>
      </c>
    </row>
    <row r="251" spans="6:6" x14ac:dyDescent="0.35">
      <c r="F251">
        <f t="shared" si="4"/>
        <v>0</v>
      </c>
    </row>
    <row r="252" spans="6:6" x14ac:dyDescent="0.35">
      <c r="F252">
        <f t="shared" si="4"/>
        <v>0</v>
      </c>
    </row>
    <row r="253" spans="6:6" x14ac:dyDescent="0.35">
      <c r="F253">
        <f t="shared" si="4"/>
        <v>0</v>
      </c>
    </row>
    <row r="254" spans="6:6" x14ac:dyDescent="0.35">
      <c r="F254">
        <f t="shared" si="4"/>
        <v>0</v>
      </c>
    </row>
    <row r="255" spans="6:6" x14ac:dyDescent="0.35">
      <c r="F255">
        <f t="shared" si="4"/>
        <v>0</v>
      </c>
    </row>
    <row r="256" spans="6:6" x14ac:dyDescent="0.35">
      <c r="F256">
        <f t="shared" si="4"/>
        <v>0</v>
      </c>
    </row>
    <row r="257" spans="6:6" x14ac:dyDescent="0.35">
      <c r="F257">
        <f t="shared" si="4"/>
        <v>0</v>
      </c>
    </row>
    <row r="258" spans="6:6" x14ac:dyDescent="0.35">
      <c r="F258">
        <f t="shared" si="4"/>
        <v>0</v>
      </c>
    </row>
    <row r="259" spans="6:6" x14ac:dyDescent="0.35">
      <c r="F259">
        <f t="shared" ref="F259:F322" si="5">SUM(E259-D259)</f>
        <v>0</v>
      </c>
    </row>
    <row r="260" spans="6:6" x14ac:dyDescent="0.35">
      <c r="F260">
        <f t="shared" si="5"/>
        <v>0</v>
      </c>
    </row>
    <row r="261" spans="6:6" x14ac:dyDescent="0.35">
      <c r="F261">
        <f t="shared" si="5"/>
        <v>0</v>
      </c>
    </row>
    <row r="262" spans="6:6" x14ac:dyDescent="0.35">
      <c r="F262">
        <f t="shared" si="5"/>
        <v>0</v>
      </c>
    </row>
    <row r="263" spans="6:6" x14ac:dyDescent="0.35">
      <c r="F263">
        <f t="shared" si="5"/>
        <v>0</v>
      </c>
    </row>
    <row r="264" spans="6:6" x14ac:dyDescent="0.35">
      <c r="F264">
        <f t="shared" si="5"/>
        <v>0</v>
      </c>
    </row>
    <row r="265" spans="6:6" x14ac:dyDescent="0.35">
      <c r="F265">
        <f t="shared" si="5"/>
        <v>0</v>
      </c>
    </row>
    <row r="266" spans="6:6" x14ac:dyDescent="0.35">
      <c r="F266">
        <f t="shared" si="5"/>
        <v>0</v>
      </c>
    </row>
    <row r="267" spans="6:6" x14ac:dyDescent="0.35">
      <c r="F267">
        <f t="shared" si="5"/>
        <v>0</v>
      </c>
    </row>
    <row r="268" spans="6:6" x14ac:dyDescent="0.35">
      <c r="F268">
        <f t="shared" si="5"/>
        <v>0</v>
      </c>
    </row>
    <row r="269" spans="6:6" x14ac:dyDescent="0.35">
      <c r="F269">
        <f t="shared" si="5"/>
        <v>0</v>
      </c>
    </row>
    <row r="270" spans="6:6" x14ac:dyDescent="0.35">
      <c r="F270">
        <f t="shared" si="5"/>
        <v>0</v>
      </c>
    </row>
    <row r="271" spans="6:6" x14ac:dyDescent="0.35">
      <c r="F271">
        <f t="shared" si="5"/>
        <v>0</v>
      </c>
    </row>
    <row r="272" spans="6:6" x14ac:dyDescent="0.35">
      <c r="F272">
        <f t="shared" si="5"/>
        <v>0</v>
      </c>
    </row>
    <row r="273" spans="6:6" x14ac:dyDescent="0.35">
      <c r="F273">
        <f t="shared" si="5"/>
        <v>0</v>
      </c>
    </row>
    <row r="274" spans="6:6" x14ac:dyDescent="0.35">
      <c r="F274">
        <f t="shared" si="5"/>
        <v>0</v>
      </c>
    </row>
    <row r="275" spans="6:6" x14ac:dyDescent="0.35">
      <c r="F275">
        <f t="shared" si="5"/>
        <v>0</v>
      </c>
    </row>
    <row r="276" spans="6:6" x14ac:dyDescent="0.35">
      <c r="F276">
        <f t="shared" si="5"/>
        <v>0</v>
      </c>
    </row>
    <row r="277" spans="6:6" x14ac:dyDescent="0.35">
      <c r="F277">
        <f t="shared" si="5"/>
        <v>0</v>
      </c>
    </row>
    <row r="278" spans="6:6" x14ac:dyDescent="0.35">
      <c r="F278">
        <f t="shared" si="5"/>
        <v>0</v>
      </c>
    </row>
    <row r="279" spans="6:6" x14ac:dyDescent="0.35">
      <c r="F279">
        <f t="shared" si="5"/>
        <v>0</v>
      </c>
    </row>
    <row r="280" spans="6:6" x14ac:dyDescent="0.35">
      <c r="F280">
        <f t="shared" si="5"/>
        <v>0</v>
      </c>
    </row>
    <row r="281" spans="6:6" x14ac:dyDescent="0.35">
      <c r="F281">
        <f t="shared" si="5"/>
        <v>0</v>
      </c>
    </row>
    <row r="282" spans="6:6" x14ac:dyDescent="0.35">
      <c r="F282">
        <f t="shared" si="5"/>
        <v>0</v>
      </c>
    </row>
    <row r="283" spans="6:6" x14ac:dyDescent="0.35">
      <c r="F283">
        <f t="shared" si="5"/>
        <v>0</v>
      </c>
    </row>
    <row r="284" spans="6:6" x14ac:dyDescent="0.35">
      <c r="F284">
        <f t="shared" si="5"/>
        <v>0</v>
      </c>
    </row>
    <row r="285" spans="6:6" x14ac:dyDescent="0.35">
      <c r="F285">
        <f t="shared" si="5"/>
        <v>0</v>
      </c>
    </row>
    <row r="286" spans="6:6" x14ac:dyDescent="0.35">
      <c r="F286">
        <f t="shared" si="5"/>
        <v>0</v>
      </c>
    </row>
    <row r="287" spans="6:6" x14ac:dyDescent="0.35">
      <c r="F287">
        <f t="shared" si="5"/>
        <v>0</v>
      </c>
    </row>
    <row r="288" spans="6:6" x14ac:dyDescent="0.35">
      <c r="F288">
        <f t="shared" si="5"/>
        <v>0</v>
      </c>
    </row>
    <row r="289" spans="6:6" x14ac:dyDescent="0.35">
      <c r="F289">
        <f t="shared" si="5"/>
        <v>0</v>
      </c>
    </row>
    <row r="290" spans="6:6" x14ac:dyDescent="0.35">
      <c r="F290">
        <f t="shared" si="5"/>
        <v>0</v>
      </c>
    </row>
    <row r="291" spans="6:6" x14ac:dyDescent="0.35">
      <c r="F291">
        <f t="shared" si="5"/>
        <v>0</v>
      </c>
    </row>
    <row r="292" spans="6:6" x14ac:dyDescent="0.35">
      <c r="F292">
        <f t="shared" si="5"/>
        <v>0</v>
      </c>
    </row>
    <row r="293" spans="6:6" x14ac:dyDescent="0.35">
      <c r="F293">
        <f t="shared" si="5"/>
        <v>0</v>
      </c>
    </row>
    <row r="294" spans="6:6" x14ac:dyDescent="0.35">
      <c r="F294">
        <f t="shared" si="5"/>
        <v>0</v>
      </c>
    </row>
    <row r="295" spans="6:6" x14ac:dyDescent="0.35">
      <c r="F295">
        <f t="shared" si="5"/>
        <v>0</v>
      </c>
    </row>
    <row r="296" spans="6:6" x14ac:dyDescent="0.35">
      <c r="F296">
        <f t="shared" si="5"/>
        <v>0</v>
      </c>
    </row>
    <row r="297" spans="6:6" x14ac:dyDescent="0.35">
      <c r="F297">
        <f t="shared" si="5"/>
        <v>0</v>
      </c>
    </row>
    <row r="298" spans="6:6" x14ac:dyDescent="0.35">
      <c r="F298">
        <f t="shared" si="5"/>
        <v>0</v>
      </c>
    </row>
    <row r="299" spans="6:6" x14ac:dyDescent="0.35">
      <c r="F299">
        <f t="shared" si="5"/>
        <v>0</v>
      </c>
    </row>
    <row r="300" spans="6:6" x14ac:dyDescent="0.35">
      <c r="F300">
        <f t="shared" si="5"/>
        <v>0</v>
      </c>
    </row>
    <row r="301" spans="6:6" x14ac:dyDescent="0.35">
      <c r="F301">
        <f t="shared" si="5"/>
        <v>0</v>
      </c>
    </row>
    <row r="302" spans="6:6" x14ac:dyDescent="0.35">
      <c r="F302">
        <f t="shared" si="5"/>
        <v>0</v>
      </c>
    </row>
    <row r="303" spans="6:6" x14ac:dyDescent="0.35">
      <c r="F303">
        <f t="shared" si="5"/>
        <v>0</v>
      </c>
    </row>
    <row r="304" spans="6:6" x14ac:dyDescent="0.35">
      <c r="F304">
        <f t="shared" si="5"/>
        <v>0</v>
      </c>
    </row>
    <row r="305" spans="6:6" x14ac:dyDescent="0.35">
      <c r="F305">
        <f t="shared" si="5"/>
        <v>0</v>
      </c>
    </row>
    <row r="306" spans="6:6" x14ac:dyDescent="0.35">
      <c r="F306">
        <f t="shared" si="5"/>
        <v>0</v>
      </c>
    </row>
    <row r="307" spans="6:6" x14ac:dyDescent="0.35">
      <c r="F307">
        <f t="shared" si="5"/>
        <v>0</v>
      </c>
    </row>
    <row r="308" spans="6:6" x14ac:dyDescent="0.35">
      <c r="F308">
        <f t="shared" si="5"/>
        <v>0</v>
      </c>
    </row>
    <row r="309" spans="6:6" x14ac:dyDescent="0.35">
      <c r="F309">
        <f t="shared" si="5"/>
        <v>0</v>
      </c>
    </row>
    <row r="310" spans="6:6" x14ac:dyDescent="0.35">
      <c r="F310">
        <f t="shared" si="5"/>
        <v>0</v>
      </c>
    </row>
    <row r="311" spans="6:6" x14ac:dyDescent="0.35">
      <c r="F311">
        <f t="shared" si="5"/>
        <v>0</v>
      </c>
    </row>
    <row r="312" spans="6:6" x14ac:dyDescent="0.35">
      <c r="F312">
        <f t="shared" si="5"/>
        <v>0</v>
      </c>
    </row>
    <row r="313" spans="6:6" x14ac:dyDescent="0.35">
      <c r="F313">
        <f t="shared" si="5"/>
        <v>0</v>
      </c>
    </row>
    <row r="314" spans="6:6" x14ac:dyDescent="0.35">
      <c r="F314">
        <f t="shared" si="5"/>
        <v>0</v>
      </c>
    </row>
    <row r="315" spans="6:6" x14ac:dyDescent="0.35">
      <c r="F315">
        <f t="shared" si="5"/>
        <v>0</v>
      </c>
    </row>
    <row r="316" spans="6:6" x14ac:dyDescent="0.35">
      <c r="F316">
        <f t="shared" si="5"/>
        <v>0</v>
      </c>
    </row>
    <row r="317" spans="6:6" x14ac:dyDescent="0.35">
      <c r="F317">
        <f t="shared" si="5"/>
        <v>0</v>
      </c>
    </row>
    <row r="318" spans="6:6" x14ac:dyDescent="0.35">
      <c r="F318">
        <f t="shared" si="5"/>
        <v>0</v>
      </c>
    </row>
    <row r="319" spans="6:6" x14ac:dyDescent="0.35">
      <c r="F319">
        <f t="shared" si="5"/>
        <v>0</v>
      </c>
    </row>
    <row r="320" spans="6:6" x14ac:dyDescent="0.35">
      <c r="F320">
        <f t="shared" si="5"/>
        <v>0</v>
      </c>
    </row>
    <row r="321" spans="6:6" x14ac:dyDescent="0.35">
      <c r="F321">
        <f t="shared" si="5"/>
        <v>0</v>
      </c>
    </row>
    <row r="322" spans="6:6" x14ac:dyDescent="0.35">
      <c r="F322">
        <f t="shared" si="5"/>
        <v>0</v>
      </c>
    </row>
    <row r="323" spans="6:6" x14ac:dyDescent="0.35">
      <c r="F323">
        <f t="shared" ref="F323:F386" si="6">SUM(E323-D323)</f>
        <v>0</v>
      </c>
    </row>
    <row r="324" spans="6:6" x14ac:dyDescent="0.35">
      <c r="F324">
        <f t="shared" si="6"/>
        <v>0</v>
      </c>
    </row>
    <row r="325" spans="6:6" x14ac:dyDescent="0.35">
      <c r="F325">
        <f t="shared" si="6"/>
        <v>0</v>
      </c>
    </row>
    <row r="326" spans="6:6" x14ac:dyDescent="0.35">
      <c r="F326">
        <f t="shared" si="6"/>
        <v>0</v>
      </c>
    </row>
    <row r="327" spans="6:6" x14ac:dyDescent="0.35">
      <c r="F327">
        <f t="shared" si="6"/>
        <v>0</v>
      </c>
    </row>
    <row r="328" spans="6:6" x14ac:dyDescent="0.35">
      <c r="F328">
        <f t="shared" si="6"/>
        <v>0</v>
      </c>
    </row>
    <row r="329" spans="6:6" x14ac:dyDescent="0.35">
      <c r="F329">
        <f t="shared" si="6"/>
        <v>0</v>
      </c>
    </row>
    <row r="330" spans="6:6" x14ac:dyDescent="0.35">
      <c r="F330">
        <f t="shared" si="6"/>
        <v>0</v>
      </c>
    </row>
    <row r="331" spans="6:6" x14ac:dyDescent="0.35">
      <c r="F331">
        <f t="shared" si="6"/>
        <v>0</v>
      </c>
    </row>
    <row r="332" spans="6:6" x14ac:dyDescent="0.35">
      <c r="F332">
        <f t="shared" si="6"/>
        <v>0</v>
      </c>
    </row>
    <row r="333" spans="6:6" x14ac:dyDescent="0.35">
      <c r="F333">
        <f t="shared" si="6"/>
        <v>0</v>
      </c>
    </row>
    <row r="334" spans="6:6" x14ac:dyDescent="0.35">
      <c r="F334">
        <f t="shared" si="6"/>
        <v>0</v>
      </c>
    </row>
    <row r="335" spans="6:6" x14ac:dyDescent="0.35">
      <c r="F335">
        <f t="shared" si="6"/>
        <v>0</v>
      </c>
    </row>
    <row r="336" spans="6:6" x14ac:dyDescent="0.35">
      <c r="F336">
        <f t="shared" si="6"/>
        <v>0</v>
      </c>
    </row>
    <row r="337" spans="6:6" x14ac:dyDescent="0.35">
      <c r="F337">
        <f t="shared" si="6"/>
        <v>0</v>
      </c>
    </row>
    <row r="338" spans="6:6" x14ac:dyDescent="0.35">
      <c r="F338">
        <f t="shared" si="6"/>
        <v>0</v>
      </c>
    </row>
    <row r="339" spans="6:6" x14ac:dyDescent="0.35">
      <c r="F339">
        <f t="shared" si="6"/>
        <v>0</v>
      </c>
    </row>
    <row r="340" spans="6:6" x14ac:dyDescent="0.35">
      <c r="F340">
        <f t="shared" si="6"/>
        <v>0</v>
      </c>
    </row>
    <row r="341" spans="6:6" x14ac:dyDescent="0.35">
      <c r="F341">
        <f t="shared" si="6"/>
        <v>0</v>
      </c>
    </row>
    <row r="342" spans="6:6" x14ac:dyDescent="0.35">
      <c r="F342">
        <f t="shared" si="6"/>
        <v>0</v>
      </c>
    </row>
    <row r="343" spans="6:6" x14ac:dyDescent="0.35">
      <c r="F343">
        <f t="shared" si="6"/>
        <v>0</v>
      </c>
    </row>
    <row r="344" spans="6:6" x14ac:dyDescent="0.35">
      <c r="F344">
        <f t="shared" si="6"/>
        <v>0</v>
      </c>
    </row>
    <row r="345" spans="6:6" x14ac:dyDescent="0.35">
      <c r="F345">
        <f t="shared" si="6"/>
        <v>0</v>
      </c>
    </row>
    <row r="346" spans="6:6" x14ac:dyDescent="0.35">
      <c r="F346">
        <f t="shared" si="6"/>
        <v>0</v>
      </c>
    </row>
    <row r="347" spans="6:6" x14ac:dyDescent="0.35">
      <c r="F347">
        <f t="shared" si="6"/>
        <v>0</v>
      </c>
    </row>
    <row r="348" spans="6:6" x14ac:dyDescent="0.35">
      <c r="F348">
        <f t="shared" si="6"/>
        <v>0</v>
      </c>
    </row>
    <row r="349" spans="6:6" x14ac:dyDescent="0.35">
      <c r="F349">
        <f t="shared" si="6"/>
        <v>0</v>
      </c>
    </row>
    <row r="350" spans="6:6" x14ac:dyDescent="0.35">
      <c r="F350">
        <f t="shared" si="6"/>
        <v>0</v>
      </c>
    </row>
    <row r="351" spans="6:6" x14ac:dyDescent="0.35">
      <c r="F351">
        <f t="shared" si="6"/>
        <v>0</v>
      </c>
    </row>
    <row r="352" spans="6:6" x14ac:dyDescent="0.35">
      <c r="F352">
        <f t="shared" si="6"/>
        <v>0</v>
      </c>
    </row>
    <row r="353" spans="6:6" x14ac:dyDescent="0.35">
      <c r="F353">
        <f t="shared" si="6"/>
        <v>0</v>
      </c>
    </row>
    <row r="354" spans="6:6" x14ac:dyDescent="0.35">
      <c r="F354">
        <f t="shared" si="6"/>
        <v>0</v>
      </c>
    </row>
    <row r="355" spans="6:6" x14ac:dyDescent="0.35">
      <c r="F355">
        <f t="shared" si="6"/>
        <v>0</v>
      </c>
    </row>
    <row r="356" spans="6:6" x14ac:dyDescent="0.35">
      <c r="F356">
        <f t="shared" si="6"/>
        <v>0</v>
      </c>
    </row>
    <row r="357" spans="6:6" x14ac:dyDescent="0.35">
      <c r="F357">
        <f t="shared" si="6"/>
        <v>0</v>
      </c>
    </row>
    <row r="358" spans="6:6" x14ac:dyDescent="0.35">
      <c r="F358">
        <f t="shared" si="6"/>
        <v>0</v>
      </c>
    </row>
    <row r="359" spans="6:6" x14ac:dyDescent="0.35">
      <c r="F359">
        <f t="shared" si="6"/>
        <v>0</v>
      </c>
    </row>
    <row r="360" spans="6:6" x14ac:dyDescent="0.35">
      <c r="F360">
        <f t="shared" si="6"/>
        <v>0</v>
      </c>
    </row>
    <row r="361" spans="6:6" x14ac:dyDescent="0.35">
      <c r="F361">
        <f t="shared" si="6"/>
        <v>0</v>
      </c>
    </row>
    <row r="362" spans="6:6" x14ac:dyDescent="0.35">
      <c r="F362">
        <f t="shared" si="6"/>
        <v>0</v>
      </c>
    </row>
    <row r="363" spans="6:6" x14ac:dyDescent="0.35">
      <c r="F363">
        <f t="shared" si="6"/>
        <v>0</v>
      </c>
    </row>
    <row r="364" spans="6:6" x14ac:dyDescent="0.35">
      <c r="F364">
        <f t="shared" si="6"/>
        <v>0</v>
      </c>
    </row>
    <row r="365" spans="6:6" x14ac:dyDescent="0.35">
      <c r="F365">
        <f t="shared" si="6"/>
        <v>0</v>
      </c>
    </row>
    <row r="366" spans="6:6" x14ac:dyDescent="0.35">
      <c r="F366">
        <f t="shared" si="6"/>
        <v>0</v>
      </c>
    </row>
    <row r="367" spans="6:6" x14ac:dyDescent="0.35">
      <c r="F367">
        <f t="shared" si="6"/>
        <v>0</v>
      </c>
    </row>
    <row r="368" spans="6:6" x14ac:dyDescent="0.35">
      <c r="F368">
        <f t="shared" si="6"/>
        <v>0</v>
      </c>
    </row>
    <row r="369" spans="6:6" x14ac:dyDescent="0.35">
      <c r="F369">
        <f t="shared" si="6"/>
        <v>0</v>
      </c>
    </row>
    <row r="370" spans="6:6" x14ac:dyDescent="0.35">
      <c r="F370">
        <f t="shared" si="6"/>
        <v>0</v>
      </c>
    </row>
    <row r="371" spans="6:6" x14ac:dyDescent="0.35">
      <c r="F371">
        <f t="shared" si="6"/>
        <v>0</v>
      </c>
    </row>
    <row r="372" spans="6:6" x14ac:dyDescent="0.35">
      <c r="F372">
        <f t="shared" si="6"/>
        <v>0</v>
      </c>
    </row>
    <row r="373" spans="6:6" x14ac:dyDescent="0.35">
      <c r="F373">
        <f t="shared" si="6"/>
        <v>0</v>
      </c>
    </row>
    <row r="374" spans="6:6" x14ac:dyDescent="0.35">
      <c r="F374">
        <f t="shared" si="6"/>
        <v>0</v>
      </c>
    </row>
    <row r="375" spans="6:6" x14ac:dyDescent="0.35">
      <c r="F375">
        <f t="shared" si="6"/>
        <v>0</v>
      </c>
    </row>
    <row r="376" spans="6:6" x14ac:dyDescent="0.35">
      <c r="F376">
        <f t="shared" si="6"/>
        <v>0</v>
      </c>
    </row>
    <row r="377" spans="6:6" x14ac:dyDescent="0.35">
      <c r="F377">
        <f t="shared" si="6"/>
        <v>0</v>
      </c>
    </row>
    <row r="378" spans="6:6" x14ac:dyDescent="0.35">
      <c r="F378">
        <f t="shared" si="6"/>
        <v>0</v>
      </c>
    </row>
    <row r="379" spans="6:6" x14ac:dyDescent="0.35">
      <c r="F379">
        <f t="shared" si="6"/>
        <v>0</v>
      </c>
    </row>
    <row r="380" spans="6:6" x14ac:dyDescent="0.35">
      <c r="F380">
        <f t="shared" si="6"/>
        <v>0</v>
      </c>
    </row>
    <row r="381" spans="6:6" x14ac:dyDescent="0.35">
      <c r="F381">
        <f t="shared" si="6"/>
        <v>0</v>
      </c>
    </row>
    <row r="382" spans="6:6" x14ac:dyDescent="0.35">
      <c r="F382">
        <f t="shared" si="6"/>
        <v>0</v>
      </c>
    </row>
    <row r="383" spans="6:6" x14ac:dyDescent="0.35">
      <c r="F383">
        <f t="shared" si="6"/>
        <v>0</v>
      </c>
    </row>
    <row r="384" spans="6:6" x14ac:dyDescent="0.35">
      <c r="F384">
        <f t="shared" si="6"/>
        <v>0</v>
      </c>
    </row>
    <row r="385" spans="6:6" x14ac:dyDescent="0.35">
      <c r="F385">
        <f t="shared" si="6"/>
        <v>0</v>
      </c>
    </row>
    <row r="386" spans="6:6" x14ac:dyDescent="0.35">
      <c r="F386">
        <f t="shared" si="6"/>
        <v>0</v>
      </c>
    </row>
    <row r="387" spans="6:6" x14ac:dyDescent="0.35">
      <c r="F387">
        <f t="shared" ref="F387:F450" si="7">SUM(E387-D387)</f>
        <v>0</v>
      </c>
    </row>
    <row r="388" spans="6:6" x14ac:dyDescent="0.35">
      <c r="F388">
        <f t="shared" si="7"/>
        <v>0</v>
      </c>
    </row>
    <row r="389" spans="6:6" x14ac:dyDescent="0.35">
      <c r="F389">
        <f t="shared" si="7"/>
        <v>0</v>
      </c>
    </row>
    <row r="390" spans="6:6" x14ac:dyDescent="0.35">
      <c r="F390">
        <f t="shared" si="7"/>
        <v>0</v>
      </c>
    </row>
    <row r="391" spans="6:6" x14ac:dyDescent="0.35">
      <c r="F391">
        <f t="shared" si="7"/>
        <v>0</v>
      </c>
    </row>
    <row r="392" spans="6:6" x14ac:dyDescent="0.35">
      <c r="F392">
        <f t="shared" si="7"/>
        <v>0</v>
      </c>
    </row>
    <row r="393" spans="6:6" x14ac:dyDescent="0.35">
      <c r="F393">
        <f t="shared" si="7"/>
        <v>0</v>
      </c>
    </row>
    <row r="394" spans="6:6" x14ac:dyDescent="0.35">
      <c r="F394">
        <f t="shared" si="7"/>
        <v>0</v>
      </c>
    </row>
    <row r="395" spans="6:6" x14ac:dyDescent="0.35">
      <c r="F395">
        <f t="shared" si="7"/>
        <v>0</v>
      </c>
    </row>
    <row r="396" spans="6:6" x14ac:dyDescent="0.35">
      <c r="F396">
        <f t="shared" si="7"/>
        <v>0</v>
      </c>
    </row>
    <row r="397" spans="6:6" x14ac:dyDescent="0.35">
      <c r="F397">
        <f t="shared" si="7"/>
        <v>0</v>
      </c>
    </row>
    <row r="398" spans="6:6" x14ac:dyDescent="0.35">
      <c r="F398">
        <f t="shared" si="7"/>
        <v>0</v>
      </c>
    </row>
    <row r="399" spans="6:6" x14ac:dyDescent="0.35">
      <c r="F399">
        <f t="shared" si="7"/>
        <v>0</v>
      </c>
    </row>
    <row r="400" spans="6:6" x14ac:dyDescent="0.35">
      <c r="F400">
        <f t="shared" si="7"/>
        <v>0</v>
      </c>
    </row>
    <row r="401" spans="6:6" x14ac:dyDescent="0.35">
      <c r="F401">
        <f t="shared" si="7"/>
        <v>0</v>
      </c>
    </row>
    <row r="402" spans="6:6" x14ac:dyDescent="0.35">
      <c r="F402">
        <f t="shared" si="7"/>
        <v>0</v>
      </c>
    </row>
    <row r="403" spans="6:6" x14ac:dyDescent="0.35">
      <c r="F403">
        <f t="shared" si="7"/>
        <v>0</v>
      </c>
    </row>
    <row r="404" spans="6:6" x14ac:dyDescent="0.35">
      <c r="F404">
        <f t="shared" si="7"/>
        <v>0</v>
      </c>
    </row>
    <row r="405" spans="6:6" x14ac:dyDescent="0.35">
      <c r="F405">
        <f t="shared" si="7"/>
        <v>0</v>
      </c>
    </row>
    <row r="406" spans="6:6" x14ac:dyDescent="0.35">
      <c r="F406">
        <f t="shared" si="7"/>
        <v>0</v>
      </c>
    </row>
    <row r="407" spans="6:6" x14ac:dyDescent="0.35">
      <c r="F407">
        <f t="shared" si="7"/>
        <v>0</v>
      </c>
    </row>
    <row r="408" spans="6:6" x14ac:dyDescent="0.35">
      <c r="F408">
        <f t="shared" si="7"/>
        <v>0</v>
      </c>
    </row>
    <row r="409" spans="6:6" x14ac:dyDescent="0.35">
      <c r="F409">
        <f t="shared" si="7"/>
        <v>0</v>
      </c>
    </row>
    <row r="410" spans="6:6" x14ac:dyDescent="0.35">
      <c r="F410">
        <f t="shared" si="7"/>
        <v>0</v>
      </c>
    </row>
    <row r="411" spans="6:6" x14ac:dyDescent="0.35">
      <c r="F411">
        <f t="shared" si="7"/>
        <v>0</v>
      </c>
    </row>
    <row r="412" spans="6:6" x14ac:dyDescent="0.35">
      <c r="F412">
        <f t="shared" si="7"/>
        <v>0</v>
      </c>
    </row>
    <row r="413" spans="6:6" x14ac:dyDescent="0.35">
      <c r="F413">
        <f t="shared" si="7"/>
        <v>0</v>
      </c>
    </row>
    <row r="414" spans="6:6" x14ac:dyDescent="0.35">
      <c r="F414">
        <f t="shared" si="7"/>
        <v>0</v>
      </c>
    </row>
    <row r="415" spans="6:6" x14ac:dyDescent="0.35">
      <c r="F415">
        <f t="shared" si="7"/>
        <v>0</v>
      </c>
    </row>
    <row r="416" spans="6:6" x14ac:dyDescent="0.35">
      <c r="F416">
        <f t="shared" si="7"/>
        <v>0</v>
      </c>
    </row>
    <row r="417" spans="6:6" x14ac:dyDescent="0.35">
      <c r="F417">
        <f t="shared" si="7"/>
        <v>0</v>
      </c>
    </row>
    <row r="418" spans="6:6" x14ac:dyDescent="0.35">
      <c r="F418">
        <f t="shared" si="7"/>
        <v>0</v>
      </c>
    </row>
    <row r="419" spans="6:6" x14ac:dyDescent="0.35">
      <c r="F419">
        <f t="shared" si="7"/>
        <v>0</v>
      </c>
    </row>
    <row r="420" spans="6:6" x14ac:dyDescent="0.35">
      <c r="F420">
        <f t="shared" si="7"/>
        <v>0</v>
      </c>
    </row>
    <row r="421" spans="6:6" x14ac:dyDescent="0.35">
      <c r="F421">
        <f t="shared" si="7"/>
        <v>0</v>
      </c>
    </row>
    <row r="422" spans="6:6" x14ac:dyDescent="0.35">
      <c r="F422">
        <f t="shared" si="7"/>
        <v>0</v>
      </c>
    </row>
    <row r="423" spans="6:6" x14ac:dyDescent="0.35">
      <c r="F423">
        <f t="shared" si="7"/>
        <v>0</v>
      </c>
    </row>
    <row r="424" spans="6:6" x14ac:dyDescent="0.35">
      <c r="F424">
        <f t="shared" si="7"/>
        <v>0</v>
      </c>
    </row>
    <row r="425" spans="6:6" x14ac:dyDescent="0.35">
      <c r="F425">
        <f t="shared" si="7"/>
        <v>0</v>
      </c>
    </row>
    <row r="426" spans="6:6" x14ac:dyDescent="0.35">
      <c r="F426">
        <f t="shared" si="7"/>
        <v>0</v>
      </c>
    </row>
    <row r="427" spans="6:6" x14ac:dyDescent="0.35">
      <c r="F427">
        <f t="shared" si="7"/>
        <v>0</v>
      </c>
    </row>
    <row r="428" spans="6:6" x14ac:dyDescent="0.35">
      <c r="F428">
        <f t="shared" si="7"/>
        <v>0</v>
      </c>
    </row>
    <row r="429" spans="6:6" x14ac:dyDescent="0.35">
      <c r="F429">
        <f t="shared" si="7"/>
        <v>0</v>
      </c>
    </row>
    <row r="430" spans="6:6" x14ac:dyDescent="0.35">
      <c r="F430">
        <f t="shared" si="7"/>
        <v>0</v>
      </c>
    </row>
    <row r="431" spans="6:6" x14ac:dyDescent="0.35">
      <c r="F431">
        <f t="shared" si="7"/>
        <v>0</v>
      </c>
    </row>
    <row r="432" spans="6:6" x14ac:dyDescent="0.35">
      <c r="F432">
        <f t="shared" si="7"/>
        <v>0</v>
      </c>
    </row>
    <row r="433" spans="6:6" x14ac:dyDescent="0.35">
      <c r="F433">
        <f t="shared" si="7"/>
        <v>0</v>
      </c>
    </row>
    <row r="434" spans="6:6" x14ac:dyDescent="0.35">
      <c r="F434">
        <f t="shared" si="7"/>
        <v>0</v>
      </c>
    </row>
    <row r="435" spans="6:6" x14ac:dyDescent="0.35">
      <c r="F435">
        <f t="shared" si="7"/>
        <v>0</v>
      </c>
    </row>
    <row r="436" spans="6:6" x14ac:dyDescent="0.35">
      <c r="F436">
        <f t="shared" si="7"/>
        <v>0</v>
      </c>
    </row>
    <row r="437" spans="6:6" x14ac:dyDescent="0.35">
      <c r="F437">
        <f t="shared" si="7"/>
        <v>0</v>
      </c>
    </row>
    <row r="438" spans="6:6" x14ac:dyDescent="0.35">
      <c r="F438">
        <f t="shared" si="7"/>
        <v>0</v>
      </c>
    </row>
    <row r="439" spans="6:6" x14ac:dyDescent="0.35">
      <c r="F439">
        <f t="shared" si="7"/>
        <v>0</v>
      </c>
    </row>
    <row r="440" spans="6:6" x14ac:dyDescent="0.35">
      <c r="F440">
        <f t="shared" si="7"/>
        <v>0</v>
      </c>
    </row>
    <row r="441" spans="6:6" x14ac:dyDescent="0.35">
      <c r="F441">
        <f t="shared" si="7"/>
        <v>0</v>
      </c>
    </row>
    <row r="442" spans="6:6" x14ac:dyDescent="0.35">
      <c r="F442">
        <f t="shared" si="7"/>
        <v>0</v>
      </c>
    </row>
    <row r="443" spans="6:6" x14ac:dyDescent="0.35">
      <c r="F443">
        <f t="shared" si="7"/>
        <v>0</v>
      </c>
    </row>
    <row r="444" spans="6:6" x14ac:dyDescent="0.35">
      <c r="F444">
        <f t="shared" si="7"/>
        <v>0</v>
      </c>
    </row>
    <row r="445" spans="6:6" x14ac:dyDescent="0.35">
      <c r="F445">
        <f t="shared" si="7"/>
        <v>0</v>
      </c>
    </row>
    <row r="446" spans="6:6" x14ac:dyDescent="0.35">
      <c r="F446">
        <f t="shared" si="7"/>
        <v>0</v>
      </c>
    </row>
    <row r="447" spans="6:6" x14ac:dyDescent="0.35">
      <c r="F447">
        <f t="shared" si="7"/>
        <v>0</v>
      </c>
    </row>
    <row r="448" spans="6:6" x14ac:dyDescent="0.35">
      <c r="F448">
        <f t="shared" si="7"/>
        <v>0</v>
      </c>
    </row>
    <row r="449" spans="6:6" x14ac:dyDescent="0.35">
      <c r="F449">
        <f t="shared" si="7"/>
        <v>0</v>
      </c>
    </row>
    <row r="450" spans="6:6" x14ac:dyDescent="0.35">
      <c r="F450">
        <f t="shared" si="7"/>
        <v>0</v>
      </c>
    </row>
    <row r="451" spans="6:6" x14ac:dyDescent="0.35">
      <c r="F451">
        <f t="shared" ref="F451:F514" si="8">SUM(E451-D451)</f>
        <v>0</v>
      </c>
    </row>
    <row r="452" spans="6:6" x14ac:dyDescent="0.35">
      <c r="F452">
        <f t="shared" si="8"/>
        <v>0</v>
      </c>
    </row>
    <row r="453" spans="6:6" x14ac:dyDescent="0.35">
      <c r="F453">
        <f t="shared" si="8"/>
        <v>0</v>
      </c>
    </row>
    <row r="454" spans="6:6" x14ac:dyDescent="0.35">
      <c r="F454">
        <f t="shared" si="8"/>
        <v>0</v>
      </c>
    </row>
    <row r="455" spans="6:6" x14ac:dyDescent="0.35">
      <c r="F455">
        <f t="shared" si="8"/>
        <v>0</v>
      </c>
    </row>
    <row r="456" spans="6:6" x14ac:dyDescent="0.35">
      <c r="F456">
        <f t="shared" si="8"/>
        <v>0</v>
      </c>
    </row>
    <row r="457" spans="6:6" x14ac:dyDescent="0.35">
      <c r="F457">
        <f t="shared" si="8"/>
        <v>0</v>
      </c>
    </row>
    <row r="458" spans="6:6" x14ac:dyDescent="0.35">
      <c r="F458">
        <f t="shared" si="8"/>
        <v>0</v>
      </c>
    </row>
    <row r="459" spans="6:6" x14ac:dyDescent="0.35">
      <c r="F459">
        <f t="shared" si="8"/>
        <v>0</v>
      </c>
    </row>
    <row r="460" spans="6:6" x14ac:dyDescent="0.35">
      <c r="F460">
        <f t="shared" si="8"/>
        <v>0</v>
      </c>
    </row>
    <row r="461" spans="6:6" x14ac:dyDescent="0.35">
      <c r="F461">
        <f t="shared" si="8"/>
        <v>0</v>
      </c>
    </row>
    <row r="462" spans="6:6" x14ac:dyDescent="0.35">
      <c r="F462">
        <f t="shared" si="8"/>
        <v>0</v>
      </c>
    </row>
    <row r="463" spans="6:6" x14ac:dyDescent="0.35">
      <c r="F463">
        <f t="shared" si="8"/>
        <v>0</v>
      </c>
    </row>
    <row r="464" spans="6:6" x14ac:dyDescent="0.35">
      <c r="F464">
        <f t="shared" si="8"/>
        <v>0</v>
      </c>
    </row>
    <row r="465" spans="6:6" x14ac:dyDescent="0.35">
      <c r="F465">
        <f t="shared" si="8"/>
        <v>0</v>
      </c>
    </row>
    <row r="466" spans="6:6" x14ac:dyDescent="0.35">
      <c r="F466">
        <f t="shared" si="8"/>
        <v>0</v>
      </c>
    </row>
    <row r="467" spans="6:6" x14ac:dyDescent="0.35">
      <c r="F467">
        <f t="shared" si="8"/>
        <v>0</v>
      </c>
    </row>
    <row r="468" spans="6:6" x14ac:dyDescent="0.35">
      <c r="F468">
        <f t="shared" si="8"/>
        <v>0</v>
      </c>
    </row>
    <row r="469" spans="6:6" x14ac:dyDescent="0.35">
      <c r="F469">
        <f t="shared" si="8"/>
        <v>0</v>
      </c>
    </row>
    <row r="470" spans="6:6" x14ac:dyDescent="0.35">
      <c r="F470">
        <f t="shared" si="8"/>
        <v>0</v>
      </c>
    </row>
    <row r="471" spans="6:6" x14ac:dyDescent="0.35">
      <c r="F471">
        <f t="shared" si="8"/>
        <v>0</v>
      </c>
    </row>
    <row r="472" spans="6:6" x14ac:dyDescent="0.35">
      <c r="F472">
        <f t="shared" si="8"/>
        <v>0</v>
      </c>
    </row>
    <row r="473" spans="6:6" x14ac:dyDescent="0.35">
      <c r="F473">
        <f t="shared" si="8"/>
        <v>0</v>
      </c>
    </row>
    <row r="474" spans="6:6" x14ac:dyDescent="0.35">
      <c r="F474">
        <f t="shared" si="8"/>
        <v>0</v>
      </c>
    </row>
    <row r="475" spans="6:6" x14ac:dyDescent="0.35">
      <c r="F475">
        <f t="shared" si="8"/>
        <v>0</v>
      </c>
    </row>
    <row r="476" spans="6:6" x14ac:dyDescent="0.35">
      <c r="F476">
        <f t="shared" si="8"/>
        <v>0</v>
      </c>
    </row>
    <row r="477" spans="6:6" x14ac:dyDescent="0.35">
      <c r="F477">
        <f t="shared" si="8"/>
        <v>0</v>
      </c>
    </row>
    <row r="478" spans="6:6" x14ac:dyDescent="0.35">
      <c r="F478">
        <f t="shared" si="8"/>
        <v>0</v>
      </c>
    </row>
    <row r="479" spans="6:6" x14ac:dyDescent="0.35">
      <c r="F479">
        <f t="shared" si="8"/>
        <v>0</v>
      </c>
    </row>
    <row r="480" spans="6:6" x14ac:dyDescent="0.35">
      <c r="F480">
        <f t="shared" si="8"/>
        <v>0</v>
      </c>
    </row>
    <row r="481" spans="6:6" x14ac:dyDescent="0.35">
      <c r="F481">
        <f t="shared" si="8"/>
        <v>0</v>
      </c>
    </row>
    <row r="482" spans="6:6" x14ac:dyDescent="0.35">
      <c r="F482">
        <f t="shared" si="8"/>
        <v>0</v>
      </c>
    </row>
    <row r="483" spans="6:6" x14ac:dyDescent="0.35">
      <c r="F483">
        <f t="shared" si="8"/>
        <v>0</v>
      </c>
    </row>
    <row r="484" spans="6:6" x14ac:dyDescent="0.35">
      <c r="F484">
        <f t="shared" si="8"/>
        <v>0</v>
      </c>
    </row>
    <row r="485" spans="6:6" x14ac:dyDescent="0.35">
      <c r="F485">
        <f t="shared" si="8"/>
        <v>0</v>
      </c>
    </row>
    <row r="486" spans="6:6" x14ac:dyDescent="0.35">
      <c r="F486">
        <f t="shared" si="8"/>
        <v>0</v>
      </c>
    </row>
    <row r="487" spans="6:6" x14ac:dyDescent="0.35">
      <c r="F487">
        <f t="shared" si="8"/>
        <v>0</v>
      </c>
    </row>
    <row r="488" spans="6:6" x14ac:dyDescent="0.35">
      <c r="F488">
        <f t="shared" si="8"/>
        <v>0</v>
      </c>
    </row>
    <row r="489" spans="6:6" x14ac:dyDescent="0.35">
      <c r="F489">
        <f t="shared" si="8"/>
        <v>0</v>
      </c>
    </row>
    <row r="490" spans="6:6" x14ac:dyDescent="0.35">
      <c r="F490">
        <f t="shared" si="8"/>
        <v>0</v>
      </c>
    </row>
    <row r="491" spans="6:6" x14ac:dyDescent="0.35">
      <c r="F491">
        <f t="shared" si="8"/>
        <v>0</v>
      </c>
    </row>
    <row r="492" spans="6:6" x14ac:dyDescent="0.35">
      <c r="F492">
        <f t="shared" si="8"/>
        <v>0</v>
      </c>
    </row>
    <row r="493" spans="6:6" x14ac:dyDescent="0.35">
      <c r="F493">
        <f t="shared" si="8"/>
        <v>0</v>
      </c>
    </row>
    <row r="494" spans="6:6" x14ac:dyDescent="0.35">
      <c r="F494">
        <f t="shared" si="8"/>
        <v>0</v>
      </c>
    </row>
    <row r="495" spans="6:6" x14ac:dyDescent="0.35">
      <c r="F495">
        <f t="shared" si="8"/>
        <v>0</v>
      </c>
    </row>
    <row r="496" spans="6:6" x14ac:dyDescent="0.35">
      <c r="F496">
        <f t="shared" si="8"/>
        <v>0</v>
      </c>
    </row>
    <row r="497" spans="6:6" x14ac:dyDescent="0.35">
      <c r="F497">
        <f t="shared" si="8"/>
        <v>0</v>
      </c>
    </row>
    <row r="498" spans="6:6" x14ac:dyDescent="0.35">
      <c r="F498">
        <f t="shared" si="8"/>
        <v>0</v>
      </c>
    </row>
    <row r="499" spans="6:6" x14ac:dyDescent="0.35">
      <c r="F499">
        <f t="shared" si="8"/>
        <v>0</v>
      </c>
    </row>
    <row r="500" spans="6:6" x14ac:dyDescent="0.35">
      <c r="F500">
        <f t="shared" si="8"/>
        <v>0</v>
      </c>
    </row>
    <row r="501" spans="6:6" x14ac:dyDescent="0.35">
      <c r="F501">
        <f t="shared" si="8"/>
        <v>0</v>
      </c>
    </row>
    <row r="502" spans="6:6" x14ac:dyDescent="0.35">
      <c r="F502">
        <f t="shared" si="8"/>
        <v>0</v>
      </c>
    </row>
    <row r="503" spans="6:6" x14ac:dyDescent="0.35">
      <c r="F503">
        <f t="shared" si="8"/>
        <v>0</v>
      </c>
    </row>
    <row r="504" spans="6:6" x14ac:dyDescent="0.35">
      <c r="F504">
        <f t="shared" si="8"/>
        <v>0</v>
      </c>
    </row>
    <row r="505" spans="6:6" x14ac:dyDescent="0.35">
      <c r="F505">
        <f t="shared" si="8"/>
        <v>0</v>
      </c>
    </row>
    <row r="506" spans="6:6" x14ac:dyDescent="0.35">
      <c r="F506">
        <f t="shared" si="8"/>
        <v>0</v>
      </c>
    </row>
    <row r="507" spans="6:6" x14ac:dyDescent="0.35">
      <c r="F507">
        <f t="shared" si="8"/>
        <v>0</v>
      </c>
    </row>
    <row r="508" spans="6:6" x14ac:dyDescent="0.35">
      <c r="F508">
        <f t="shared" si="8"/>
        <v>0</v>
      </c>
    </row>
    <row r="509" spans="6:6" x14ac:dyDescent="0.35">
      <c r="F509">
        <f t="shared" si="8"/>
        <v>0</v>
      </c>
    </row>
    <row r="510" spans="6:6" x14ac:dyDescent="0.35">
      <c r="F510">
        <f t="shared" si="8"/>
        <v>0</v>
      </c>
    </row>
    <row r="511" spans="6:6" x14ac:dyDescent="0.35">
      <c r="F511">
        <f t="shared" si="8"/>
        <v>0</v>
      </c>
    </row>
    <row r="512" spans="6:6" x14ac:dyDescent="0.35">
      <c r="F512">
        <f t="shared" si="8"/>
        <v>0</v>
      </c>
    </row>
    <row r="513" spans="6:6" x14ac:dyDescent="0.35">
      <c r="F513">
        <f t="shared" si="8"/>
        <v>0</v>
      </c>
    </row>
    <row r="514" spans="6:6" x14ac:dyDescent="0.35">
      <c r="F514">
        <f t="shared" si="8"/>
        <v>0</v>
      </c>
    </row>
    <row r="515" spans="6:6" x14ac:dyDescent="0.35">
      <c r="F515">
        <f t="shared" ref="F515:F578" si="9">SUM(E515-D515)</f>
        <v>0</v>
      </c>
    </row>
    <row r="516" spans="6:6" x14ac:dyDescent="0.35">
      <c r="F516">
        <f t="shared" si="9"/>
        <v>0</v>
      </c>
    </row>
    <row r="517" spans="6:6" x14ac:dyDescent="0.35">
      <c r="F517">
        <f t="shared" si="9"/>
        <v>0</v>
      </c>
    </row>
    <row r="518" spans="6:6" x14ac:dyDescent="0.35">
      <c r="F518">
        <f t="shared" si="9"/>
        <v>0</v>
      </c>
    </row>
    <row r="519" spans="6:6" x14ac:dyDescent="0.35">
      <c r="F519">
        <f t="shared" si="9"/>
        <v>0</v>
      </c>
    </row>
    <row r="520" spans="6:6" x14ac:dyDescent="0.35">
      <c r="F520">
        <f t="shared" si="9"/>
        <v>0</v>
      </c>
    </row>
    <row r="521" spans="6:6" x14ac:dyDescent="0.35">
      <c r="F521">
        <f t="shared" si="9"/>
        <v>0</v>
      </c>
    </row>
    <row r="522" spans="6:6" x14ac:dyDescent="0.35">
      <c r="F522">
        <f t="shared" si="9"/>
        <v>0</v>
      </c>
    </row>
    <row r="523" spans="6:6" x14ac:dyDescent="0.35">
      <c r="F523">
        <f t="shared" si="9"/>
        <v>0</v>
      </c>
    </row>
    <row r="524" spans="6:6" x14ac:dyDescent="0.35">
      <c r="F524">
        <f t="shared" si="9"/>
        <v>0</v>
      </c>
    </row>
    <row r="525" spans="6:6" x14ac:dyDescent="0.35">
      <c r="F525">
        <f t="shared" si="9"/>
        <v>0</v>
      </c>
    </row>
    <row r="526" spans="6:6" x14ac:dyDescent="0.35">
      <c r="F526">
        <f t="shared" si="9"/>
        <v>0</v>
      </c>
    </row>
    <row r="527" spans="6:6" x14ac:dyDescent="0.35">
      <c r="F527">
        <f t="shared" si="9"/>
        <v>0</v>
      </c>
    </row>
    <row r="528" spans="6:6" x14ac:dyDescent="0.35">
      <c r="F528">
        <f t="shared" si="9"/>
        <v>0</v>
      </c>
    </row>
    <row r="529" spans="6:6" x14ac:dyDescent="0.35">
      <c r="F529">
        <f t="shared" si="9"/>
        <v>0</v>
      </c>
    </row>
    <row r="530" spans="6:6" x14ac:dyDescent="0.35">
      <c r="F530">
        <f t="shared" si="9"/>
        <v>0</v>
      </c>
    </row>
    <row r="531" spans="6:6" x14ac:dyDescent="0.35">
      <c r="F531">
        <f t="shared" si="9"/>
        <v>0</v>
      </c>
    </row>
    <row r="532" spans="6:6" x14ac:dyDescent="0.35">
      <c r="F532">
        <f t="shared" si="9"/>
        <v>0</v>
      </c>
    </row>
    <row r="533" spans="6:6" x14ac:dyDescent="0.35">
      <c r="F533">
        <f t="shared" si="9"/>
        <v>0</v>
      </c>
    </row>
    <row r="534" spans="6:6" x14ac:dyDescent="0.35">
      <c r="F534">
        <f t="shared" si="9"/>
        <v>0</v>
      </c>
    </row>
    <row r="535" spans="6:6" x14ac:dyDescent="0.35">
      <c r="F535">
        <f t="shared" si="9"/>
        <v>0</v>
      </c>
    </row>
    <row r="536" spans="6:6" x14ac:dyDescent="0.35">
      <c r="F536">
        <f t="shared" si="9"/>
        <v>0</v>
      </c>
    </row>
    <row r="537" spans="6:6" x14ac:dyDescent="0.35">
      <c r="F537">
        <f t="shared" si="9"/>
        <v>0</v>
      </c>
    </row>
    <row r="538" spans="6:6" x14ac:dyDescent="0.35">
      <c r="F538">
        <f t="shared" si="9"/>
        <v>0</v>
      </c>
    </row>
    <row r="539" spans="6:6" x14ac:dyDescent="0.35">
      <c r="F539">
        <f t="shared" si="9"/>
        <v>0</v>
      </c>
    </row>
    <row r="540" spans="6:6" x14ac:dyDescent="0.35">
      <c r="F540">
        <f t="shared" si="9"/>
        <v>0</v>
      </c>
    </row>
    <row r="541" spans="6:6" x14ac:dyDescent="0.35">
      <c r="F541">
        <f t="shared" si="9"/>
        <v>0</v>
      </c>
    </row>
    <row r="542" spans="6:6" x14ac:dyDescent="0.35">
      <c r="F542">
        <f t="shared" si="9"/>
        <v>0</v>
      </c>
    </row>
    <row r="543" spans="6:6" x14ac:dyDescent="0.35">
      <c r="F543">
        <f t="shared" si="9"/>
        <v>0</v>
      </c>
    </row>
    <row r="544" spans="6:6" x14ac:dyDescent="0.35">
      <c r="F544">
        <f t="shared" si="9"/>
        <v>0</v>
      </c>
    </row>
    <row r="545" spans="6:6" x14ac:dyDescent="0.35">
      <c r="F545">
        <f t="shared" si="9"/>
        <v>0</v>
      </c>
    </row>
    <row r="546" spans="6:6" x14ac:dyDescent="0.35">
      <c r="F546">
        <f t="shared" si="9"/>
        <v>0</v>
      </c>
    </row>
    <row r="547" spans="6:6" x14ac:dyDescent="0.35">
      <c r="F547">
        <f t="shared" si="9"/>
        <v>0</v>
      </c>
    </row>
    <row r="548" spans="6:6" x14ac:dyDescent="0.35">
      <c r="F548">
        <f t="shared" si="9"/>
        <v>0</v>
      </c>
    </row>
    <row r="549" spans="6:6" x14ac:dyDescent="0.35">
      <c r="F549">
        <f t="shared" si="9"/>
        <v>0</v>
      </c>
    </row>
    <row r="550" spans="6:6" x14ac:dyDescent="0.35">
      <c r="F550">
        <f t="shared" si="9"/>
        <v>0</v>
      </c>
    </row>
    <row r="551" spans="6:6" x14ac:dyDescent="0.35">
      <c r="F551">
        <f t="shared" si="9"/>
        <v>0</v>
      </c>
    </row>
    <row r="552" spans="6:6" x14ac:dyDescent="0.35">
      <c r="F552">
        <f t="shared" si="9"/>
        <v>0</v>
      </c>
    </row>
    <row r="553" spans="6:6" x14ac:dyDescent="0.35">
      <c r="F553">
        <f t="shared" si="9"/>
        <v>0</v>
      </c>
    </row>
    <row r="554" spans="6:6" x14ac:dyDescent="0.35">
      <c r="F554">
        <f t="shared" si="9"/>
        <v>0</v>
      </c>
    </row>
    <row r="555" spans="6:6" x14ac:dyDescent="0.35">
      <c r="F555">
        <f t="shared" si="9"/>
        <v>0</v>
      </c>
    </row>
    <row r="556" spans="6:6" x14ac:dyDescent="0.35">
      <c r="F556">
        <f t="shared" si="9"/>
        <v>0</v>
      </c>
    </row>
    <row r="557" spans="6:6" x14ac:dyDescent="0.35">
      <c r="F557">
        <f t="shared" si="9"/>
        <v>0</v>
      </c>
    </row>
    <row r="558" spans="6:6" x14ac:dyDescent="0.35">
      <c r="F558">
        <f t="shared" si="9"/>
        <v>0</v>
      </c>
    </row>
    <row r="559" spans="6:6" x14ac:dyDescent="0.35">
      <c r="F559">
        <f t="shared" si="9"/>
        <v>0</v>
      </c>
    </row>
    <row r="560" spans="6:6" x14ac:dyDescent="0.35">
      <c r="F560">
        <f t="shared" si="9"/>
        <v>0</v>
      </c>
    </row>
    <row r="561" spans="6:6" x14ac:dyDescent="0.35">
      <c r="F561">
        <f t="shared" si="9"/>
        <v>0</v>
      </c>
    </row>
    <row r="562" spans="6:6" x14ac:dyDescent="0.35">
      <c r="F562">
        <f t="shared" si="9"/>
        <v>0</v>
      </c>
    </row>
    <row r="563" spans="6:6" x14ac:dyDescent="0.35">
      <c r="F563">
        <f t="shared" si="9"/>
        <v>0</v>
      </c>
    </row>
    <row r="564" spans="6:6" x14ac:dyDescent="0.35">
      <c r="F564">
        <f t="shared" si="9"/>
        <v>0</v>
      </c>
    </row>
    <row r="565" spans="6:6" x14ac:dyDescent="0.35">
      <c r="F565">
        <f t="shared" si="9"/>
        <v>0</v>
      </c>
    </row>
    <row r="566" spans="6:6" x14ac:dyDescent="0.35">
      <c r="F566">
        <f t="shared" si="9"/>
        <v>0</v>
      </c>
    </row>
    <row r="567" spans="6:6" x14ac:dyDescent="0.35">
      <c r="F567">
        <f t="shared" si="9"/>
        <v>0</v>
      </c>
    </row>
    <row r="568" spans="6:6" x14ac:dyDescent="0.35">
      <c r="F568">
        <f t="shared" si="9"/>
        <v>0</v>
      </c>
    </row>
    <row r="569" spans="6:6" x14ac:dyDescent="0.35">
      <c r="F569">
        <f t="shared" si="9"/>
        <v>0</v>
      </c>
    </row>
    <row r="570" spans="6:6" x14ac:dyDescent="0.35">
      <c r="F570">
        <f t="shared" si="9"/>
        <v>0</v>
      </c>
    </row>
    <row r="571" spans="6:6" x14ac:dyDescent="0.35">
      <c r="F571">
        <f t="shared" si="9"/>
        <v>0</v>
      </c>
    </row>
    <row r="572" spans="6:6" x14ac:dyDescent="0.35">
      <c r="F572">
        <f t="shared" si="9"/>
        <v>0</v>
      </c>
    </row>
    <row r="573" spans="6:6" x14ac:dyDescent="0.35">
      <c r="F573">
        <f t="shared" si="9"/>
        <v>0</v>
      </c>
    </row>
    <row r="574" spans="6:6" x14ac:dyDescent="0.35">
      <c r="F574">
        <f t="shared" si="9"/>
        <v>0</v>
      </c>
    </row>
    <row r="575" spans="6:6" x14ac:dyDescent="0.35">
      <c r="F575">
        <f t="shared" si="9"/>
        <v>0</v>
      </c>
    </row>
    <row r="576" spans="6:6" x14ac:dyDescent="0.35">
      <c r="F576">
        <f t="shared" si="9"/>
        <v>0</v>
      </c>
    </row>
    <row r="577" spans="6:6" x14ac:dyDescent="0.35">
      <c r="F577">
        <f t="shared" si="9"/>
        <v>0</v>
      </c>
    </row>
    <row r="578" spans="6:6" x14ac:dyDescent="0.35">
      <c r="F578">
        <f t="shared" si="9"/>
        <v>0</v>
      </c>
    </row>
    <row r="579" spans="6:6" x14ac:dyDescent="0.35">
      <c r="F579">
        <f t="shared" ref="F579:F642" si="10">SUM(E579-D579)</f>
        <v>0</v>
      </c>
    </row>
    <row r="580" spans="6:6" x14ac:dyDescent="0.35">
      <c r="F580">
        <f t="shared" si="10"/>
        <v>0</v>
      </c>
    </row>
    <row r="581" spans="6:6" x14ac:dyDescent="0.35">
      <c r="F581">
        <f t="shared" si="10"/>
        <v>0</v>
      </c>
    </row>
    <row r="582" spans="6:6" x14ac:dyDescent="0.35">
      <c r="F582">
        <f t="shared" si="10"/>
        <v>0</v>
      </c>
    </row>
    <row r="583" spans="6:6" x14ac:dyDescent="0.35">
      <c r="F583">
        <f t="shared" si="10"/>
        <v>0</v>
      </c>
    </row>
    <row r="584" spans="6:6" x14ac:dyDescent="0.35">
      <c r="F584">
        <f t="shared" si="10"/>
        <v>0</v>
      </c>
    </row>
    <row r="585" spans="6:6" x14ac:dyDescent="0.35">
      <c r="F585">
        <f t="shared" si="10"/>
        <v>0</v>
      </c>
    </row>
    <row r="586" spans="6:6" x14ac:dyDescent="0.35">
      <c r="F586">
        <f t="shared" si="10"/>
        <v>0</v>
      </c>
    </row>
    <row r="587" spans="6:6" x14ac:dyDescent="0.35">
      <c r="F587">
        <f t="shared" si="10"/>
        <v>0</v>
      </c>
    </row>
    <row r="588" spans="6:6" x14ac:dyDescent="0.35">
      <c r="F588">
        <f t="shared" si="10"/>
        <v>0</v>
      </c>
    </row>
    <row r="589" spans="6:6" x14ac:dyDescent="0.35">
      <c r="F589">
        <f t="shared" si="10"/>
        <v>0</v>
      </c>
    </row>
    <row r="590" spans="6:6" x14ac:dyDescent="0.35">
      <c r="F590">
        <f t="shared" si="10"/>
        <v>0</v>
      </c>
    </row>
    <row r="591" spans="6:6" x14ac:dyDescent="0.35">
      <c r="F591">
        <f t="shared" si="10"/>
        <v>0</v>
      </c>
    </row>
    <row r="592" spans="6:6" x14ac:dyDescent="0.35">
      <c r="F592">
        <f t="shared" si="10"/>
        <v>0</v>
      </c>
    </row>
    <row r="593" spans="6:6" x14ac:dyDescent="0.35">
      <c r="F593">
        <f t="shared" si="10"/>
        <v>0</v>
      </c>
    </row>
    <row r="594" spans="6:6" x14ac:dyDescent="0.35">
      <c r="F594">
        <f t="shared" si="10"/>
        <v>0</v>
      </c>
    </row>
    <row r="595" spans="6:6" x14ac:dyDescent="0.35">
      <c r="F595">
        <f t="shared" si="10"/>
        <v>0</v>
      </c>
    </row>
    <row r="596" spans="6:6" x14ac:dyDescent="0.35">
      <c r="F596">
        <f t="shared" si="10"/>
        <v>0</v>
      </c>
    </row>
    <row r="597" spans="6:6" x14ac:dyDescent="0.35">
      <c r="F597">
        <f t="shared" si="10"/>
        <v>0</v>
      </c>
    </row>
    <row r="598" spans="6:6" x14ac:dyDescent="0.35">
      <c r="F598">
        <f t="shared" si="10"/>
        <v>0</v>
      </c>
    </row>
    <row r="599" spans="6:6" x14ac:dyDescent="0.35">
      <c r="F599">
        <f t="shared" si="10"/>
        <v>0</v>
      </c>
    </row>
    <row r="600" spans="6:6" x14ac:dyDescent="0.35">
      <c r="F600">
        <f t="shared" si="10"/>
        <v>0</v>
      </c>
    </row>
    <row r="601" spans="6:6" x14ac:dyDescent="0.35">
      <c r="F601">
        <f t="shared" si="10"/>
        <v>0</v>
      </c>
    </row>
    <row r="602" spans="6:6" x14ac:dyDescent="0.35">
      <c r="F602">
        <f t="shared" si="10"/>
        <v>0</v>
      </c>
    </row>
    <row r="603" spans="6:6" x14ac:dyDescent="0.35">
      <c r="F603">
        <f t="shared" si="10"/>
        <v>0</v>
      </c>
    </row>
    <row r="604" spans="6:6" x14ac:dyDescent="0.35">
      <c r="F604">
        <f t="shared" si="10"/>
        <v>0</v>
      </c>
    </row>
    <row r="605" spans="6:6" x14ac:dyDescent="0.35">
      <c r="F605">
        <f t="shared" si="10"/>
        <v>0</v>
      </c>
    </row>
    <row r="606" spans="6:6" x14ac:dyDescent="0.35">
      <c r="F606">
        <f t="shared" si="10"/>
        <v>0</v>
      </c>
    </row>
    <row r="607" spans="6:6" x14ac:dyDescent="0.35">
      <c r="F607">
        <f t="shared" si="10"/>
        <v>0</v>
      </c>
    </row>
    <row r="608" spans="6:6" x14ac:dyDescent="0.35">
      <c r="F608">
        <f t="shared" si="10"/>
        <v>0</v>
      </c>
    </row>
    <row r="609" spans="6:6" x14ac:dyDescent="0.35">
      <c r="F609">
        <f t="shared" si="10"/>
        <v>0</v>
      </c>
    </row>
    <row r="610" spans="6:6" x14ac:dyDescent="0.35">
      <c r="F610">
        <f t="shared" si="10"/>
        <v>0</v>
      </c>
    </row>
    <row r="611" spans="6:6" x14ac:dyDescent="0.35">
      <c r="F611">
        <f t="shared" si="10"/>
        <v>0</v>
      </c>
    </row>
    <row r="612" spans="6:6" x14ac:dyDescent="0.35">
      <c r="F612">
        <f t="shared" si="10"/>
        <v>0</v>
      </c>
    </row>
    <row r="613" spans="6:6" x14ac:dyDescent="0.35">
      <c r="F613">
        <f t="shared" si="10"/>
        <v>0</v>
      </c>
    </row>
    <row r="614" spans="6:6" x14ac:dyDescent="0.35">
      <c r="F614">
        <f t="shared" si="10"/>
        <v>0</v>
      </c>
    </row>
    <row r="615" spans="6:6" x14ac:dyDescent="0.35">
      <c r="F615">
        <f t="shared" si="10"/>
        <v>0</v>
      </c>
    </row>
    <row r="616" spans="6:6" x14ac:dyDescent="0.35">
      <c r="F616">
        <f t="shared" si="10"/>
        <v>0</v>
      </c>
    </row>
    <row r="617" spans="6:6" x14ac:dyDescent="0.35">
      <c r="F617">
        <f t="shared" si="10"/>
        <v>0</v>
      </c>
    </row>
    <row r="618" spans="6:6" x14ac:dyDescent="0.35">
      <c r="F618">
        <f t="shared" si="10"/>
        <v>0</v>
      </c>
    </row>
    <row r="619" spans="6:6" x14ac:dyDescent="0.35">
      <c r="F619">
        <f t="shared" si="10"/>
        <v>0</v>
      </c>
    </row>
    <row r="620" spans="6:6" x14ac:dyDescent="0.35">
      <c r="F620">
        <f t="shared" si="10"/>
        <v>0</v>
      </c>
    </row>
    <row r="621" spans="6:6" x14ac:dyDescent="0.35">
      <c r="F621">
        <f t="shared" si="10"/>
        <v>0</v>
      </c>
    </row>
    <row r="622" spans="6:6" x14ac:dyDescent="0.35">
      <c r="F622">
        <f t="shared" si="10"/>
        <v>0</v>
      </c>
    </row>
    <row r="623" spans="6:6" x14ac:dyDescent="0.35">
      <c r="F623">
        <f t="shared" si="10"/>
        <v>0</v>
      </c>
    </row>
    <row r="624" spans="6:6" x14ac:dyDescent="0.35">
      <c r="F624">
        <f t="shared" si="10"/>
        <v>0</v>
      </c>
    </row>
    <row r="625" spans="6:6" x14ac:dyDescent="0.35">
      <c r="F625">
        <f t="shared" si="10"/>
        <v>0</v>
      </c>
    </row>
    <row r="626" spans="6:6" x14ac:dyDescent="0.35">
      <c r="F626">
        <f t="shared" si="10"/>
        <v>0</v>
      </c>
    </row>
    <row r="627" spans="6:6" x14ac:dyDescent="0.35">
      <c r="F627">
        <f t="shared" si="10"/>
        <v>0</v>
      </c>
    </row>
    <row r="628" spans="6:6" x14ac:dyDescent="0.35">
      <c r="F628">
        <f t="shared" si="10"/>
        <v>0</v>
      </c>
    </row>
    <row r="629" spans="6:6" x14ac:dyDescent="0.35">
      <c r="F629">
        <f t="shared" si="10"/>
        <v>0</v>
      </c>
    </row>
    <row r="630" spans="6:6" x14ac:dyDescent="0.35">
      <c r="F630">
        <f t="shared" si="10"/>
        <v>0</v>
      </c>
    </row>
    <row r="631" spans="6:6" x14ac:dyDescent="0.35">
      <c r="F631">
        <f t="shared" si="10"/>
        <v>0</v>
      </c>
    </row>
    <row r="632" spans="6:6" x14ac:dyDescent="0.35">
      <c r="F632">
        <f t="shared" si="10"/>
        <v>0</v>
      </c>
    </row>
    <row r="633" spans="6:6" x14ac:dyDescent="0.35">
      <c r="F633">
        <f t="shared" si="10"/>
        <v>0</v>
      </c>
    </row>
    <row r="634" spans="6:6" x14ac:dyDescent="0.35">
      <c r="F634">
        <f t="shared" si="10"/>
        <v>0</v>
      </c>
    </row>
    <row r="635" spans="6:6" x14ac:dyDescent="0.35">
      <c r="F635">
        <f t="shared" si="10"/>
        <v>0</v>
      </c>
    </row>
    <row r="636" spans="6:6" x14ac:dyDescent="0.35">
      <c r="F636">
        <f t="shared" si="10"/>
        <v>0</v>
      </c>
    </row>
    <row r="637" spans="6:6" x14ac:dyDescent="0.35">
      <c r="F637">
        <f t="shared" si="10"/>
        <v>0</v>
      </c>
    </row>
    <row r="638" spans="6:6" x14ac:dyDescent="0.35">
      <c r="F638">
        <f t="shared" si="10"/>
        <v>0</v>
      </c>
    </row>
    <row r="639" spans="6:6" x14ac:dyDescent="0.35">
      <c r="F639">
        <f t="shared" si="10"/>
        <v>0</v>
      </c>
    </row>
    <row r="640" spans="6:6" x14ac:dyDescent="0.35">
      <c r="F640">
        <f t="shared" si="10"/>
        <v>0</v>
      </c>
    </row>
    <row r="641" spans="6:6" x14ac:dyDescent="0.35">
      <c r="F641">
        <f t="shared" si="10"/>
        <v>0</v>
      </c>
    </row>
    <row r="642" spans="6:6" x14ac:dyDescent="0.35">
      <c r="F642">
        <f t="shared" si="10"/>
        <v>0</v>
      </c>
    </row>
    <row r="643" spans="6:6" x14ac:dyDescent="0.35">
      <c r="F643">
        <f t="shared" ref="F643:F706" si="11">SUM(E643-D643)</f>
        <v>0</v>
      </c>
    </row>
    <row r="644" spans="6:6" x14ac:dyDescent="0.35">
      <c r="F644">
        <f t="shared" si="11"/>
        <v>0</v>
      </c>
    </row>
    <row r="645" spans="6:6" x14ac:dyDescent="0.35">
      <c r="F645">
        <f t="shared" si="11"/>
        <v>0</v>
      </c>
    </row>
    <row r="646" spans="6:6" x14ac:dyDescent="0.35">
      <c r="F646">
        <f t="shared" si="11"/>
        <v>0</v>
      </c>
    </row>
    <row r="647" spans="6:6" x14ac:dyDescent="0.35">
      <c r="F647">
        <f t="shared" si="11"/>
        <v>0</v>
      </c>
    </row>
    <row r="648" spans="6:6" x14ac:dyDescent="0.35">
      <c r="F648">
        <f t="shared" si="11"/>
        <v>0</v>
      </c>
    </row>
    <row r="649" spans="6:6" x14ac:dyDescent="0.35">
      <c r="F649">
        <f t="shared" si="11"/>
        <v>0</v>
      </c>
    </row>
    <row r="650" spans="6:6" x14ac:dyDescent="0.35">
      <c r="F650">
        <f t="shared" si="11"/>
        <v>0</v>
      </c>
    </row>
    <row r="651" spans="6:6" x14ac:dyDescent="0.35">
      <c r="F651">
        <f t="shared" si="11"/>
        <v>0</v>
      </c>
    </row>
    <row r="652" spans="6:6" x14ac:dyDescent="0.35">
      <c r="F652">
        <f t="shared" si="11"/>
        <v>0</v>
      </c>
    </row>
    <row r="653" spans="6:6" x14ac:dyDescent="0.35">
      <c r="F653">
        <f t="shared" si="11"/>
        <v>0</v>
      </c>
    </row>
    <row r="654" spans="6:6" x14ac:dyDescent="0.35">
      <c r="F654">
        <f t="shared" si="11"/>
        <v>0</v>
      </c>
    </row>
    <row r="655" spans="6:6" x14ac:dyDescent="0.35">
      <c r="F655">
        <f t="shared" si="11"/>
        <v>0</v>
      </c>
    </row>
    <row r="656" spans="6:6" x14ac:dyDescent="0.35">
      <c r="F656">
        <f t="shared" si="11"/>
        <v>0</v>
      </c>
    </row>
    <row r="657" spans="6:6" x14ac:dyDescent="0.35">
      <c r="F657">
        <f t="shared" si="11"/>
        <v>0</v>
      </c>
    </row>
    <row r="658" spans="6:6" x14ac:dyDescent="0.35">
      <c r="F658">
        <f t="shared" si="11"/>
        <v>0</v>
      </c>
    </row>
    <row r="659" spans="6:6" x14ac:dyDescent="0.35">
      <c r="F659">
        <f t="shared" si="11"/>
        <v>0</v>
      </c>
    </row>
    <row r="660" spans="6:6" x14ac:dyDescent="0.35">
      <c r="F660">
        <f t="shared" si="11"/>
        <v>0</v>
      </c>
    </row>
    <row r="661" spans="6:6" x14ac:dyDescent="0.35">
      <c r="F661">
        <f t="shared" si="11"/>
        <v>0</v>
      </c>
    </row>
    <row r="662" spans="6:6" x14ac:dyDescent="0.35">
      <c r="F662">
        <f t="shared" si="11"/>
        <v>0</v>
      </c>
    </row>
    <row r="663" spans="6:6" x14ac:dyDescent="0.35">
      <c r="F663">
        <f t="shared" si="11"/>
        <v>0</v>
      </c>
    </row>
    <row r="664" spans="6:6" x14ac:dyDescent="0.35">
      <c r="F664">
        <f t="shared" si="11"/>
        <v>0</v>
      </c>
    </row>
    <row r="665" spans="6:6" x14ac:dyDescent="0.35">
      <c r="F665">
        <f t="shared" si="11"/>
        <v>0</v>
      </c>
    </row>
    <row r="666" spans="6:6" x14ac:dyDescent="0.35">
      <c r="F666">
        <f t="shared" si="11"/>
        <v>0</v>
      </c>
    </row>
    <row r="667" spans="6:6" x14ac:dyDescent="0.35">
      <c r="F667">
        <f t="shared" si="11"/>
        <v>0</v>
      </c>
    </row>
    <row r="668" spans="6:6" x14ac:dyDescent="0.35">
      <c r="F668">
        <f t="shared" si="11"/>
        <v>0</v>
      </c>
    </row>
    <row r="669" spans="6:6" x14ac:dyDescent="0.35">
      <c r="F669">
        <f t="shared" si="11"/>
        <v>0</v>
      </c>
    </row>
    <row r="670" spans="6:6" x14ac:dyDescent="0.35">
      <c r="F670">
        <f t="shared" si="11"/>
        <v>0</v>
      </c>
    </row>
    <row r="671" spans="6:6" x14ac:dyDescent="0.35">
      <c r="F671">
        <f t="shared" si="11"/>
        <v>0</v>
      </c>
    </row>
    <row r="672" spans="6:6" x14ac:dyDescent="0.35">
      <c r="F672">
        <f t="shared" si="11"/>
        <v>0</v>
      </c>
    </row>
    <row r="673" spans="6:6" x14ac:dyDescent="0.35">
      <c r="F673">
        <f t="shared" si="11"/>
        <v>0</v>
      </c>
    </row>
    <row r="674" spans="6:6" x14ac:dyDescent="0.35">
      <c r="F674">
        <f t="shared" si="11"/>
        <v>0</v>
      </c>
    </row>
    <row r="675" spans="6:6" x14ac:dyDescent="0.35">
      <c r="F675">
        <f t="shared" si="11"/>
        <v>0</v>
      </c>
    </row>
    <row r="676" spans="6:6" x14ac:dyDescent="0.35">
      <c r="F676">
        <f t="shared" si="11"/>
        <v>0</v>
      </c>
    </row>
    <row r="677" spans="6:6" x14ac:dyDescent="0.35">
      <c r="F677">
        <f t="shared" si="11"/>
        <v>0</v>
      </c>
    </row>
    <row r="678" spans="6:6" x14ac:dyDescent="0.35">
      <c r="F678">
        <f t="shared" si="11"/>
        <v>0</v>
      </c>
    </row>
    <row r="679" spans="6:6" x14ac:dyDescent="0.35">
      <c r="F679">
        <f t="shared" si="11"/>
        <v>0</v>
      </c>
    </row>
    <row r="680" spans="6:6" x14ac:dyDescent="0.35">
      <c r="F680">
        <f t="shared" si="11"/>
        <v>0</v>
      </c>
    </row>
    <row r="681" spans="6:6" x14ac:dyDescent="0.35">
      <c r="F681">
        <f t="shared" si="11"/>
        <v>0</v>
      </c>
    </row>
    <row r="682" spans="6:6" x14ac:dyDescent="0.35">
      <c r="F682">
        <f t="shared" si="11"/>
        <v>0</v>
      </c>
    </row>
    <row r="683" spans="6:6" x14ac:dyDescent="0.35">
      <c r="F683">
        <f t="shared" si="11"/>
        <v>0</v>
      </c>
    </row>
    <row r="684" spans="6:6" x14ac:dyDescent="0.35">
      <c r="F684">
        <f t="shared" si="11"/>
        <v>0</v>
      </c>
    </row>
    <row r="685" spans="6:6" x14ac:dyDescent="0.35">
      <c r="F685">
        <f t="shared" si="11"/>
        <v>0</v>
      </c>
    </row>
    <row r="686" spans="6:6" x14ac:dyDescent="0.35">
      <c r="F686">
        <f t="shared" si="11"/>
        <v>0</v>
      </c>
    </row>
    <row r="687" spans="6:6" x14ac:dyDescent="0.35">
      <c r="F687">
        <f t="shared" si="11"/>
        <v>0</v>
      </c>
    </row>
    <row r="688" spans="6:6" x14ac:dyDescent="0.35">
      <c r="F688">
        <f t="shared" si="11"/>
        <v>0</v>
      </c>
    </row>
    <row r="689" spans="6:6" x14ac:dyDescent="0.35">
      <c r="F689">
        <f t="shared" si="11"/>
        <v>0</v>
      </c>
    </row>
    <row r="690" spans="6:6" x14ac:dyDescent="0.35">
      <c r="F690">
        <f t="shared" si="11"/>
        <v>0</v>
      </c>
    </row>
    <row r="691" spans="6:6" x14ac:dyDescent="0.35">
      <c r="F691">
        <f t="shared" si="11"/>
        <v>0</v>
      </c>
    </row>
    <row r="692" spans="6:6" x14ac:dyDescent="0.35">
      <c r="F692">
        <f t="shared" si="11"/>
        <v>0</v>
      </c>
    </row>
    <row r="693" spans="6:6" x14ac:dyDescent="0.35">
      <c r="F693">
        <f t="shared" si="11"/>
        <v>0</v>
      </c>
    </row>
    <row r="694" spans="6:6" x14ac:dyDescent="0.35">
      <c r="F694">
        <f t="shared" si="11"/>
        <v>0</v>
      </c>
    </row>
    <row r="695" spans="6:6" x14ac:dyDescent="0.35">
      <c r="F695">
        <f t="shared" si="11"/>
        <v>0</v>
      </c>
    </row>
    <row r="696" spans="6:6" x14ac:dyDescent="0.35">
      <c r="F696">
        <f t="shared" si="11"/>
        <v>0</v>
      </c>
    </row>
    <row r="697" spans="6:6" x14ac:dyDescent="0.35">
      <c r="F697">
        <f t="shared" si="11"/>
        <v>0</v>
      </c>
    </row>
    <row r="698" spans="6:6" x14ac:dyDescent="0.35">
      <c r="F698">
        <f t="shared" si="11"/>
        <v>0</v>
      </c>
    </row>
    <row r="699" spans="6:6" x14ac:dyDescent="0.35">
      <c r="F699">
        <f t="shared" si="11"/>
        <v>0</v>
      </c>
    </row>
    <row r="700" spans="6:6" x14ac:dyDescent="0.35">
      <c r="F700">
        <f t="shared" si="11"/>
        <v>0</v>
      </c>
    </row>
    <row r="701" spans="6:6" x14ac:dyDescent="0.35">
      <c r="F701">
        <f t="shared" si="11"/>
        <v>0</v>
      </c>
    </row>
    <row r="702" spans="6:6" x14ac:dyDescent="0.35">
      <c r="F702">
        <f t="shared" si="11"/>
        <v>0</v>
      </c>
    </row>
    <row r="703" spans="6:6" x14ac:dyDescent="0.35">
      <c r="F703">
        <f t="shared" si="11"/>
        <v>0</v>
      </c>
    </row>
    <row r="704" spans="6:6" x14ac:dyDescent="0.35">
      <c r="F704">
        <f t="shared" si="11"/>
        <v>0</v>
      </c>
    </row>
    <row r="705" spans="6:6" x14ac:dyDescent="0.35">
      <c r="F705">
        <f t="shared" si="11"/>
        <v>0</v>
      </c>
    </row>
    <row r="706" spans="6:6" x14ac:dyDescent="0.35">
      <c r="F706">
        <f t="shared" si="11"/>
        <v>0</v>
      </c>
    </row>
    <row r="707" spans="6:6" x14ac:dyDescent="0.35">
      <c r="F707">
        <f t="shared" ref="F707:F770" si="12">SUM(E707-D707)</f>
        <v>0</v>
      </c>
    </row>
    <row r="708" spans="6:6" x14ac:dyDescent="0.35">
      <c r="F708">
        <f t="shared" si="12"/>
        <v>0</v>
      </c>
    </row>
    <row r="709" spans="6:6" x14ac:dyDescent="0.35">
      <c r="F709">
        <f t="shared" si="12"/>
        <v>0</v>
      </c>
    </row>
    <row r="710" spans="6:6" x14ac:dyDescent="0.35">
      <c r="F710">
        <f t="shared" si="12"/>
        <v>0</v>
      </c>
    </row>
    <row r="711" spans="6:6" x14ac:dyDescent="0.35">
      <c r="F711">
        <f t="shared" si="12"/>
        <v>0</v>
      </c>
    </row>
    <row r="712" spans="6:6" x14ac:dyDescent="0.35">
      <c r="F712">
        <f t="shared" si="12"/>
        <v>0</v>
      </c>
    </row>
    <row r="713" spans="6:6" x14ac:dyDescent="0.35">
      <c r="F713">
        <f t="shared" si="12"/>
        <v>0</v>
      </c>
    </row>
    <row r="714" spans="6:6" x14ac:dyDescent="0.35">
      <c r="F714">
        <f t="shared" si="12"/>
        <v>0</v>
      </c>
    </row>
    <row r="715" spans="6:6" x14ac:dyDescent="0.35">
      <c r="F715">
        <f t="shared" si="12"/>
        <v>0</v>
      </c>
    </row>
    <row r="716" spans="6:6" x14ac:dyDescent="0.35">
      <c r="F716">
        <f t="shared" si="12"/>
        <v>0</v>
      </c>
    </row>
    <row r="717" spans="6:6" x14ac:dyDescent="0.35">
      <c r="F717">
        <f t="shared" si="12"/>
        <v>0</v>
      </c>
    </row>
    <row r="718" spans="6:6" x14ac:dyDescent="0.35">
      <c r="F718">
        <f t="shared" si="12"/>
        <v>0</v>
      </c>
    </row>
    <row r="719" spans="6:6" x14ac:dyDescent="0.35">
      <c r="F719">
        <f t="shared" si="12"/>
        <v>0</v>
      </c>
    </row>
    <row r="720" spans="6:6" x14ac:dyDescent="0.35">
      <c r="F720">
        <f t="shared" si="12"/>
        <v>0</v>
      </c>
    </row>
    <row r="721" spans="6:6" x14ac:dyDescent="0.35">
      <c r="F721">
        <f t="shared" si="12"/>
        <v>0</v>
      </c>
    </row>
    <row r="722" spans="6:6" x14ac:dyDescent="0.35">
      <c r="F722">
        <f t="shared" si="12"/>
        <v>0</v>
      </c>
    </row>
    <row r="723" spans="6:6" x14ac:dyDescent="0.35">
      <c r="F723">
        <f t="shared" si="12"/>
        <v>0</v>
      </c>
    </row>
    <row r="724" spans="6:6" x14ac:dyDescent="0.35">
      <c r="F724">
        <f t="shared" si="12"/>
        <v>0</v>
      </c>
    </row>
    <row r="725" spans="6:6" x14ac:dyDescent="0.35">
      <c r="F725">
        <f t="shared" si="12"/>
        <v>0</v>
      </c>
    </row>
    <row r="726" spans="6:6" x14ac:dyDescent="0.35">
      <c r="F726">
        <f t="shared" si="12"/>
        <v>0</v>
      </c>
    </row>
    <row r="727" spans="6:6" x14ac:dyDescent="0.35">
      <c r="F727">
        <f t="shared" si="12"/>
        <v>0</v>
      </c>
    </row>
    <row r="728" spans="6:6" x14ac:dyDescent="0.35">
      <c r="F728">
        <f t="shared" si="12"/>
        <v>0</v>
      </c>
    </row>
    <row r="729" spans="6:6" x14ac:dyDescent="0.35">
      <c r="F729">
        <f t="shared" si="12"/>
        <v>0</v>
      </c>
    </row>
    <row r="730" spans="6:6" x14ac:dyDescent="0.35">
      <c r="F730">
        <f t="shared" si="12"/>
        <v>0</v>
      </c>
    </row>
    <row r="731" spans="6:6" x14ac:dyDescent="0.35">
      <c r="F731">
        <f t="shared" si="12"/>
        <v>0</v>
      </c>
    </row>
    <row r="732" spans="6:6" x14ac:dyDescent="0.35">
      <c r="F732">
        <f t="shared" si="12"/>
        <v>0</v>
      </c>
    </row>
    <row r="733" spans="6:6" x14ac:dyDescent="0.35">
      <c r="F733">
        <f t="shared" si="12"/>
        <v>0</v>
      </c>
    </row>
    <row r="734" spans="6:6" x14ac:dyDescent="0.35">
      <c r="F734">
        <f t="shared" si="12"/>
        <v>0</v>
      </c>
    </row>
    <row r="735" spans="6:6" x14ac:dyDescent="0.35">
      <c r="F735">
        <f t="shared" si="12"/>
        <v>0</v>
      </c>
    </row>
    <row r="736" spans="6:6" x14ac:dyDescent="0.35">
      <c r="F736">
        <f t="shared" si="12"/>
        <v>0</v>
      </c>
    </row>
    <row r="737" spans="6:6" x14ac:dyDescent="0.35">
      <c r="F737">
        <f t="shared" si="12"/>
        <v>0</v>
      </c>
    </row>
    <row r="738" spans="6:6" x14ac:dyDescent="0.35">
      <c r="F738">
        <f t="shared" si="12"/>
        <v>0</v>
      </c>
    </row>
    <row r="739" spans="6:6" x14ac:dyDescent="0.35">
      <c r="F739">
        <f t="shared" si="12"/>
        <v>0</v>
      </c>
    </row>
    <row r="740" spans="6:6" x14ac:dyDescent="0.35">
      <c r="F740">
        <f t="shared" si="12"/>
        <v>0</v>
      </c>
    </row>
    <row r="741" spans="6:6" x14ac:dyDescent="0.35">
      <c r="F741">
        <f t="shared" si="12"/>
        <v>0</v>
      </c>
    </row>
    <row r="742" spans="6:6" x14ac:dyDescent="0.35">
      <c r="F742">
        <f t="shared" si="12"/>
        <v>0</v>
      </c>
    </row>
    <row r="743" spans="6:6" x14ac:dyDescent="0.35">
      <c r="F743">
        <f t="shared" si="12"/>
        <v>0</v>
      </c>
    </row>
    <row r="744" spans="6:6" x14ac:dyDescent="0.35">
      <c r="F744">
        <f t="shared" si="12"/>
        <v>0</v>
      </c>
    </row>
    <row r="745" spans="6:6" x14ac:dyDescent="0.35">
      <c r="F745">
        <f t="shared" si="12"/>
        <v>0</v>
      </c>
    </row>
    <row r="746" spans="6:6" x14ac:dyDescent="0.35">
      <c r="F746">
        <f t="shared" si="12"/>
        <v>0</v>
      </c>
    </row>
    <row r="747" spans="6:6" x14ac:dyDescent="0.35">
      <c r="F747">
        <f t="shared" si="12"/>
        <v>0</v>
      </c>
    </row>
    <row r="748" spans="6:6" x14ac:dyDescent="0.35">
      <c r="F748">
        <f t="shared" si="12"/>
        <v>0</v>
      </c>
    </row>
    <row r="749" spans="6:6" x14ac:dyDescent="0.35">
      <c r="F749">
        <f t="shared" si="12"/>
        <v>0</v>
      </c>
    </row>
    <row r="750" spans="6:6" x14ac:dyDescent="0.35">
      <c r="F750">
        <f t="shared" si="12"/>
        <v>0</v>
      </c>
    </row>
    <row r="751" spans="6:6" x14ac:dyDescent="0.35">
      <c r="F751">
        <f t="shared" si="12"/>
        <v>0</v>
      </c>
    </row>
    <row r="752" spans="6:6" x14ac:dyDescent="0.35">
      <c r="F752">
        <f t="shared" si="12"/>
        <v>0</v>
      </c>
    </row>
    <row r="753" spans="6:6" x14ac:dyDescent="0.35">
      <c r="F753">
        <f t="shared" si="12"/>
        <v>0</v>
      </c>
    </row>
    <row r="754" spans="6:6" x14ac:dyDescent="0.35">
      <c r="F754">
        <f t="shared" si="12"/>
        <v>0</v>
      </c>
    </row>
    <row r="755" spans="6:6" x14ac:dyDescent="0.35">
      <c r="F755">
        <f t="shared" si="12"/>
        <v>0</v>
      </c>
    </row>
    <row r="756" spans="6:6" x14ac:dyDescent="0.35">
      <c r="F756">
        <f t="shared" si="12"/>
        <v>0</v>
      </c>
    </row>
    <row r="757" spans="6:6" x14ac:dyDescent="0.35">
      <c r="F757">
        <f t="shared" si="12"/>
        <v>0</v>
      </c>
    </row>
    <row r="758" spans="6:6" x14ac:dyDescent="0.35">
      <c r="F758">
        <f t="shared" si="12"/>
        <v>0</v>
      </c>
    </row>
    <row r="759" spans="6:6" x14ac:dyDescent="0.35">
      <c r="F759">
        <f t="shared" si="12"/>
        <v>0</v>
      </c>
    </row>
    <row r="760" spans="6:6" x14ac:dyDescent="0.35">
      <c r="F760">
        <f t="shared" si="12"/>
        <v>0</v>
      </c>
    </row>
    <row r="761" spans="6:6" x14ac:dyDescent="0.35">
      <c r="F761">
        <f t="shared" si="12"/>
        <v>0</v>
      </c>
    </row>
    <row r="762" spans="6:6" x14ac:dyDescent="0.35">
      <c r="F762">
        <f t="shared" si="12"/>
        <v>0</v>
      </c>
    </row>
    <row r="763" spans="6:6" x14ac:dyDescent="0.35">
      <c r="F763">
        <f t="shared" si="12"/>
        <v>0</v>
      </c>
    </row>
    <row r="764" spans="6:6" x14ac:dyDescent="0.35">
      <c r="F764">
        <f t="shared" si="12"/>
        <v>0</v>
      </c>
    </row>
    <row r="765" spans="6:6" x14ac:dyDescent="0.35">
      <c r="F765">
        <f t="shared" si="12"/>
        <v>0</v>
      </c>
    </row>
    <row r="766" spans="6:6" x14ac:dyDescent="0.35">
      <c r="F766">
        <f t="shared" si="12"/>
        <v>0</v>
      </c>
    </row>
    <row r="767" spans="6:6" x14ac:dyDescent="0.35">
      <c r="F767">
        <f t="shared" si="12"/>
        <v>0</v>
      </c>
    </row>
    <row r="768" spans="6:6" x14ac:dyDescent="0.35">
      <c r="F768">
        <f t="shared" si="12"/>
        <v>0</v>
      </c>
    </row>
    <row r="769" spans="6:6" x14ac:dyDescent="0.35">
      <c r="F769">
        <f t="shared" si="12"/>
        <v>0</v>
      </c>
    </row>
    <row r="770" spans="6:6" x14ac:dyDescent="0.35">
      <c r="F770">
        <f t="shared" si="12"/>
        <v>0</v>
      </c>
    </row>
    <row r="771" spans="6:6" x14ac:dyDescent="0.35">
      <c r="F771">
        <f t="shared" ref="F771:F834" si="13">SUM(E771-D771)</f>
        <v>0</v>
      </c>
    </row>
    <row r="772" spans="6:6" x14ac:dyDescent="0.35">
      <c r="F772">
        <f t="shared" si="13"/>
        <v>0</v>
      </c>
    </row>
    <row r="773" spans="6:6" x14ac:dyDescent="0.35">
      <c r="F773">
        <f t="shared" si="13"/>
        <v>0</v>
      </c>
    </row>
    <row r="774" spans="6:6" x14ac:dyDescent="0.35">
      <c r="F774">
        <f t="shared" si="13"/>
        <v>0</v>
      </c>
    </row>
    <row r="775" spans="6:6" x14ac:dyDescent="0.35">
      <c r="F775">
        <f t="shared" si="13"/>
        <v>0</v>
      </c>
    </row>
    <row r="776" spans="6:6" x14ac:dyDescent="0.35">
      <c r="F776">
        <f t="shared" si="13"/>
        <v>0</v>
      </c>
    </row>
    <row r="777" spans="6:6" x14ac:dyDescent="0.35">
      <c r="F777">
        <f t="shared" si="13"/>
        <v>0</v>
      </c>
    </row>
    <row r="778" spans="6:6" x14ac:dyDescent="0.35">
      <c r="F778">
        <f t="shared" si="13"/>
        <v>0</v>
      </c>
    </row>
    <row r="779" spans="6:6" x14ac:dyDescent="0.35">
      <c r="F779">
        <f t="shared" si="13"/>
        <v>0</v>
      </c>
    </row>
    <row r="780" spans="6:6" x14ac:dyDescent="0.35">
      <c r="F780">
        <f t="shared" si="13"/>
        <v>0</v>
      </c>
    </row>
    <row r="781" spans="6:6" x14ac:dyDescent="0.35">
      <c r="F781">
        <f t="shared" si="13"/>
        <v>0</v>
      </c>
    </row>
    <row r="782" spans="6:6" x14ac:dyDescent="0.35">
      <c r="F782">
        <f t="shared" si="13"/>
        <v>0</v>
      </c>
    </row>
    <row r="783" spans="6:6" x14ac:dyDescent="0.35">
      <c r="F783">
        <f t="shared" si="13"/>
        <v>0</v>
      </c>
    </row>
    <row r="784" spans="6:6" x14ac:dyDescent="0.35">
      <c r="F784">
        <f t="shared" si="13"/>
        <v>0</v>
      </c>
    </row>
    <row r="785" spans="6:6" x14ac:dyDescent="0.35">
      <c r="F785">
        <f t="shared" si="13"/>
        <v>0</v>
      </c>
    </row>
    <row r="786" spans="6:6" x14ac:dyDescent="0.35">
      <c r="F786">
        <f t="shared" si="13"/>
        <v>0</v>
      </c>
    </row>
    <row r="787" spans="6:6" x14ac:dyDescent="0.35">
      <c r="F787">
        <f t="shared" si="13"/>
        <v>0</v>
      </c>
    </row>
    <row r="788" spans="6:6" x14ac:dyDescent="0.35">
      <c r="F788">
        <f t="shared" si="13"/>
        <v>0</v>
      </c>
    </row>
    <row r="789" spans="6:6" x14ac:dyDescent="0.35">
      <c r="F789">
        <f t="shared" si="13"/>
        <v>0</v>
      </c>
    </row>
    <row r="790" spans="6:6" x14ac:dyDescent="0.35">
      <c r="F790">
        <f t="shared" si="13"/>
        <v>0</v>
      </c>
    </row>
    <row r="791" spans="6:6" x14ac:dyDescent="0.35">
      <c r="F791">
        <f t="shared" si="13"/>
        <v>0</v>
      </c>
    </row>
    <row r="792" spans="6:6" x14ac:dyDescent="0.35">
      <c r="F792">
        <f t="shared" si="13"/>
        <v>0</v>
      </c>
    </row>
    <row r="793" spans="6:6" x14ac:dyDescent="0.35">
      <c r="F793">
        <f t="shared" si="13"/>
        <v>0</v>
      </c>
    </row>
    <row r="794" spans="6:6" x14ac:dyDescent="0.35">
      <c r="F794">
        <f t="shared" si="13"/>
        <v>0</v>
      </c>
    </row>
    <row r="795" spans="6:6" x14ac:dyDescent="0.35">
      <c r="F795">
        <f t="shared" si="13"/>
        <v>0</v>
      </c>
    </row>
    <row r="796" spans="6:6" x14ac:dyDescent="0.35">
      <c r="F796">
        <f t="shared" si="13"/>
        <v>0</v>
      </c>
    </row>
    <row r="797" spans="6:6" x14ac:dyDescent="0.35">
      <c r="F797">
        <f t="shared" si="13"/>
        <v>0</v>
      </c>
    </row>
    <row r="798" spans="6:6" x14ac:dyDescent="0.35">
      <c r="F798">
        <f t="shared" si="13"/>
        <v>0</v>
      </c>
    </row>
    <row r="799" spans="6:6" x14ac:dyDescent="0.35">
      <c r="F799">
        <f t="shared" si="13"/>
        <v>0</v>
      </c>
    </row>
    <row r="800" spans="6:6" x14ac:dyDescent="0.35">
      <c r="F800">
        <f t="shared" si="13"/>
        <v>0</v>
      </c>
    </row>
    <row r="801" spans="6:6" x14ac:dyDescent="0.35">
      <c r="F801">
        <f t="shared" si="13"/>
        <v>0</v>
      </c>
    </row>
    <row r="802" spans="6:6" x14ac:dyDescent="0.35">
      <c r="F802">
        <f t="shared" si="13"/>
        <v>0</v>
      </c>
    </row>
    <row r="803" spans="6:6" x14ac:dyDescent="0.35">
      <c r="F803">
        <f t="shared" si="13"/>
        <v>0</v>
      </c>
    </row>
    <row r="804" spans="6:6" x14ac:dyDescent="0.35">
      <c r="F804">
        <f t="shared" si="13"/>
        <v>0</v>
      </c>
    </row>
    <row r="805" spans="6:6" x14ac:dyDescent="0.35">
      <c r="F805">
        <f t="shared" si="13"/>
        <v>0</v>
      </c>
    </row>
    <row r="806" spans="6:6" x14ac:dyDescent="0.35">
      <c r="F806">
        <f t="shared" si="13"/>
        <v>0</v>
      </c>
    </row>
    <row r="807" spans="6:6" x14ac:dyDescent="0.35">
      <c r="F807">
        <f t="shared" si="13"/>
        <v>0</v>
      </c>
    </row>
    <row r="808" spans="6:6" x14ac:dyDescent="0.35">
      <c r="F808">
        <f t="shared" si="13"/>
        <v>0</v>
      </c>
    </row>
    <row r="809" spans="6:6" x14ac:dyDescent="0.35">
      <c r="F809">
        <f t="shared" si="13"/>
        <v>0</v>
      </c>
    </row>
    <row r="810" spans="6:6" x14ac:dyDescent="0.35">
      <c r="F810">
        <f t="shared" si="13"/>
        <v>0</v>
      </c>
    </row>
    <row r="811" spans="6:6" x14ac:dyDescent="0.35">
      <c r="F811">
        <f t="shared" si="13"/>
        <v>0</v>
      </c>
    </row>
    <row r="812" spans="6:6" x14ac:dyDescent="0.35">
      <c r="F812">
        <f t="shared" si="13"/>
        <v>0</v>
      </c>
    </row>
    <row r="813" spans="6:6" x14ac:dyDescent="0.35">
      <c r="F813">
        <f t="shared" si="13"/>
        <v>0</v>
      </c>
    </row>
    <row r="814" spans="6:6" x14ac:dyDescent="0.35">
      <c r="F814">
        <f t="shared" si="13"/>
        <v>0</v>
      </c>
    </row>
    <row r="815" spans="6:6" x14ac:dyDescent="0.35">
      <c r="F815">
        <f t="shared" si="13"/>
        <v>0</v>
      </c>
    </row>
    <row r="816" spans="6:6" x14ac:dyDescent="0.35">
      <c r="F816">
        <f t="shared" si="13"/>
        <v>0</v>
      </c>
    </row>
    <row r="817" spans="6:6" x14ac:dyDescent="0.35">
      <c r="F817">
        <f t="shared" si="13"/>
        <v>0</v>
      </c>
    </row>
    <row r="818" spans="6:6" x14ac:dyDescent="0.35">
      <c r="F818">
        <f t="shared" si="13"/>
        <v>0</v>
      </c>
    </row>
    <row r="819" spans="6:6" x14ac:dyDescent="0.35">
      <c r="F819">
        <f t="shared" si="13"/>
        <v>0</v>
      </c>
    </row>
    <row r="820" spans="6:6" x14ac:dyDescent="0.35">
      <c r="F820">
        <f t="shared" si="13"/>
        <v>0</v>
      </c>
    </row>
    <row r="821" spans="6:6" x14ac:dyDescent="0.35">
      <c r="F821">
        <f t="shared" si="13"/>
        <v>0</v>
      </c>
    </row>
    <row r="822" spans="6:6" x14ac:dyDescent="0.35">
      <c r="F822">
        <f t="shared" si="13"/>
        <v>0</v>
      </c>
    </row>
    <row r="823" spans="6:6" x14ac:dyDescent="0.35">
      <c r="F823">
        <f t="shared" si="13"/>
        <v>0</v>
      </c>
    </row>
    <row r="824" spans="6:6" x14ac:dyDescent="0.35">
      <c r="F824">
        <f t="shared" si="13"/>
        <v>0</v>
      </c>
    </row>
    <row r="825" spans="6:6" x14ac:dyDescent="0.35">
      <c r="F825">
        <f t="shared" si="13"/>
        <v>0</v>
      </c>
    </row>
    <row r="826" spans="6:6" x14ac:dyDescent="0.35">
      <c r="F826">
        <f t="shared" si="13"/>
        <v>0</v>
      </c>
    </row>
    <row r="827" spans="6:6" x14ac:dyDescent="0.35">
      <c r="F827">
        <f t="shared" si="13"/>
        <v>0</v>
      </c>
    </row>
    <row r="828" spans="6:6" x14ac:dyDescent="0.35">
      <c r="F828">
        <f t="shared" si="13"/>
        <v>0</v>
      </c>
    </row>
    <row r="829" spans="6:6" x14ac:dyDescent="0.35">
      <c r="F829">
        <f t="shared" si="13"/>
        <v>0</v>
      </c>
    </row>
    <row r="830" spans="6:6" x14ac:dyDescent="0.35">
      <c r="F830">
        <f t="shared" si="13"/>
        <v>0</v>
      </c>
    </row>
    <row r="831" spans="6:6" x14ac:dyDescent="0.35">
      <c r="F831">
        <f t="shared" si="13"/>
        <v>0</v>
      </c>
    </row>
    <row r="832" spans="6:6" x14ac:dyDescent="0.35">
      <c r="F832">
        <f t="shared" si="13"/>
        <v>0</v>
      </c>
    </row>
    <row r="833" spans="6:6" x14ac:dyDescent="0.35">
      <c r="F833">
        <f t="shared" si="13"/>
        <v>0</v>
      </c>
    </row>
    <row r="834" spans="6:6" x14ac:dyDescent="0.35">
      <c r="F834">
        <f t="shared" si="13"/>
        <v>0</v>
      </c>
    </row>
    <row r="835" spans="6:6" x14ac:dyDescent="0.35">
      <c r="F835">
        <f t="shared" ref="F835:F863" si="14">SUM(E835-D835)</f>
        <v>0</v>
      </c>
    </row>
    <row r="836" spans="6:6" x14ac:dyDescent="0.35">
      <c r="F836">
        <f t="shared" si="14"/>
        <v>0</v>
      </c>
    </row>
    <row r="837" spans="6:6" x14ac:dyDescent="0.35">
      <c r="F837">
        <f t="shared" si="14"/>
        <v>0</v>
      </c>
    </row>
    <row r="838" spans="6:6" x14ac:dyDescent="0.35">
      <c r="F838">
        <f t="shared" si="14"/>
        <v>0</v>
      </c>
    </row>
    <row r="839" spans="6:6" x14ac:dyDescent="0.35">
      <c r="F839">
        <f t="shared" si="14"/>
        <v>0</v>
      </c>
    </row>
    <row r="840" spans="6:6" x14ac:dyDescent="0.35">
      <c r="F840">
        <f t="shared" si="14"/>
        <v>0</v>
      </c>
    </row>
    <row r="841" spans="6:6" x14ac:dyDescent="0.35">
      <c r="F841">
        <f t="shared" si="14"/>
        <v>0</v>
      </c>
    </row>
    <row r="842" spans="6:6" x14ac:dyDescent="0.35">
      <c r="F842">
        <f t="shared" si="14"/>
        <v>0</v>
      </c>
    </row>
    <row r="843" spans="6:6" x14ac:dyDescent="0.35">
      <c r="F843">
        <f t="shared" si="14"/>
        <v>0</v>
      </c>
    </row>
    <row r="844" spans="6:6" x14ac:dyDescent="0.35">
      <c r="F844">
        <f t="shared" si="14"/>
        <v>0</v>
      </c>
    </row>
    <row r="845" spans="6:6" x14ac:dyDescent="0.35">
      <c r="F845">
        <f t="shared" si="14"/>
        <v>0</v>
      </c>
    </row>
    <row r="846" spans="6:6" x14ac:dyDescent="0.35">
      <c r="F846">
        <f t="shared" si="14"/>
        <v>0</v>
      </c>
    </row>
    <row r="847" spans="6:6" x14ac:dyDescent="0.35">
      <c r="F847">
        <f t="shared" si="14"/>
        <v>0</v>
      </c>
    </row>
    <row r="848" spans="6:6" x14ac:dyDescent="0.35">
      <c r="F848">
        <f t="shared" si="14"/>
        <v>0</v>
      </c>
    </row>
    <row r="849" spans="6:6" x14ac:dyDescent="0.35">
      <c r="F849">
        <f t="shared" si="14"/>
        <v>0</v>
      </c>
    </row>
    <row r="850" spans="6:6" x14ac:dyDescent="0.35">
      <c r="F850">
        <f t="shared" si="14"/>
        <v>0</v>
      </c>
    </row>
    <row r="851" spans="6:6" x14ac:dyDescent="0.35">
      <c r="F851">
        <f t="shared" si="14"/>
        <v>0</v>
      </c>
    </row>
    <row r="852" spans="6:6" x14ac:dyDescent="0.35">
      <c r="F852">
        <f t="shared" si="14"/>
        <v>0</v>
      </c>
    </row>
    <row r="853" spans="6:6" x14ac:dyDescent="0.35">
      <c r="F853">
        <f t="shared" si="14"/>
        <v>0</v>
      </c>
    </row>
    <row r="854" spans="6:6" x14ac:dyDescent="0.35">
      <c r="F854">
        <f t="shared" si="14"/>
        <v>0</v>
      </c>
    </row>
    <row r="855" spans="6:6" x14ac:dyDescent="0.35">
      <c r="F855">
        <f t="shared" si="14"/>
        <v>0</v>
      </c>
    </row>
    <row r="856" spans="6:6" x14ac:dyDescent="0.35">
      <c r="F856">
        <f t="shared" si="14"/>
        <v>0</v>
      </c>
    </row>
    <row r="857" spans="6:6" x14ac:dyDescent="0.35">
      <c r="F857">
        <f t="shared" si="14"/>
        <v>0</v>
      </c>
    </row>
    <row r="858" spans="6:6" x14ac:dyDescent="0.35">
      <c r="F858">
        <f t="shared" si="14"/>
        <v>0</v>
      </c>
    </row>
    <row r="859" spans="6:6" x14ac:dyDescent="0.35">
      <c r="F859">
        <f t="shared" si="14"/>
        <v>0</v>
      </c>
    </row>
    <row r="860" spans="6:6" x14ac:dyDescent="0.35">
      <c r="F860">
        <f t="shared" si="14"/>
        <v>0</v>
      </c>
    </row>
    <row r="861" spans="6:6" x14ac:dyDescent="0.35">
      <c r="F861">
        <f t="shared" si="14"/>
        <v>0</v>
      </c>
    </row>
    <row r="862" spans="6:6" x14ac:dyDescent="0.35">
      <c r="F862">
        <f t="shared" si="14"/>
        <v>0</v>
      </c>
    </row>
    <row r="863" spans="6:6" x14ac:dyDescent="0.35">
      <c r="F863">
        <f t="shared" si="14"/>
        <v>0</v>
      </c>
    </row>
  </sheetData>
  <conditionalFormatting sqref="J17">
    <cfRule type="cellIs" dxfId="34" priority="1" operator="greaterThan">
      <formula>0.05</formula>
    </cfRule>
    <cfRule type="cellIs" dxfId="33" priority="2" operator="lessThan">
      <formula>0.05</formula>
    </cfRule>
  </conditionalFormatting>
  <dataValidations count="1">
    <dataValidation type="whole" allowBlank="1" showInputMessage="1" showErrorMessage="1" sqref="C2:C863" xr:uid="{49DC1D33-03FE-4EE5-B080-E66516FB0A0A}">
      <formula1>1</formula1>
      <formula2>300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9CE91-8630-4031-96B7-33EC3F15E44F}">
  <dimension ref="A1:K862"/>
  <sheetViews>
    <sheetView workbookViewId="0">
      <selection activeCell="F11" sqref="F11"/>
    </sheetView>
  </sheetViews>
  <sheetFormatPr defaultRowHeight="14.5" x14ac:dyDescent="0.35"/>
  <cols>
    <col min="1" max="2" width="16.453125" customWidth="1"/>
    <col min="3" max="3" width="18.7265625" bestFit="1" customWidth="1"/>
    <col min="4" max="4" width="19.26953125" customWidth="1"/>
    <col min="5" max="5" width="25.81640625" customWidth="1"/>
    <col min="6" max="6" width="17.7265625" customWidth="1"/>
    <col min="9" max="9" width="34.453125" customWidth="1"/>
    <col min="10" max="10" width="16.81640625" customWidth="1"/>
    <col min="11" max="11" width="13.7265625" customWidth="1"/>
  </cols>
  <sheetData>
    <row r="1" spans="1:10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I1" s="1" t="s">
        <v>6</v>
      </c>
    </row>
    <row r="2" spans="1:10" x14ac:dyDescent="0.35">
      <c r="F2">
        <f t="shared" ref="F2:F34" si="0">SUM(E2-D2)</f>
        <v>0</v>
      </c>
      <c r="I2" s="50" t="s">
        <v>1</v>
      </c>
      <c r="J2" s="49"/>
    </row>
    <row r="3" spans="1:10" x14ac:dyDescent="0.35">
      <c r="F3">
        <f t="shared" si="0"/>
        <v>0</v>
      </c>
      <c r="I3" s="30" t="s">
        <v>7</v>
      </c>
      <c r="J3" s="30" t="e">
        <f>AVERAGE(B:B)</f>
        <v>#DIV/0!</v>
      </c>
    </row>
    <row r="4" spans="1:10" x14ac:dyDescent="0.35">
      <c r="F4">
        <f t="shared" si="0"/>
        <v>0</v>
      </c>
      <c r="I4" s="2" t="s">
        <v>8</v>
      </c>
      <c r="J4" s="2">
        <f>MIN(B:B)</f>
        <v>0</v>
      </c>
    </row>
    <row r="5" spans="1:10" x14ac:dyDescent="0.35">
      <c r="F5">
        <f t="shared" si="0"/>
        <v>0</v>
      </c>
      <c r="I5" s="2" t="s">
        <v>9</v>
      </c>
      <c r="J5" s="2">
        <f>MAX(B:B)</f>
        <v>0</v>
      </c>
    </row>
    <row r="6" spans="1:10" x14ac:dyDescent="0.35">
      <c r="F6">
        <f t="shared" si="0"/>
        <v>0</v>
      </c>
    </row>
    <row r="7" spans="1:10" x14ac:dyDescent="0.35">
      <c r="F7">
        <f t="shared" si="0"/>
        <v>0</v>
      </c>
      <c r="I7" s="1" t="s">
        <v>2</v>
      </c>
    </row>
    <row r="8" spans="1:10" x14ac:dyDescent="0.35">
      <c r="F8">
        <f t="shared" si="0"/>
        <v>0</v>
      </c>
      <c r="I8" s="2" t="s">
        <v>10</v>
      </c>
      <c r="J8" s="8" t="e">
        <f>AVERAGE(C2:C862)</f>
        <v>#DIV/0!</v>
      </c>
    </row>
    <row r="9" spans="1:10" x14ac:dyDescent="0.35">
      <c r="F9">
        <f t="shared" si="0"/>
        <v>0</v>
      </c>
      <c r="I9" s="2" t="s">
        <v>11</v>
      </c>
      <c r="J9" s="6">
        <f>MIN(C2:C862)</f>
        <v>0</v>
      </c>
    </row>
    <row r="10" spans="1:10" x14ac:dyDescent="0.35">
      <c r="F10">
        <f t="shared" si="0"/>
        <v>0</v>
      </c>
      <c r="I10" s="2" t="s">
        <v>12</v>
      </c>
      <c r="J10" s="6">
        <f>MAX(C2:C862)</f>
        <v>0</v>
      </c>
    </row>
    <row r="11" spans="1:10" x14ac:dyDescent="0.35">
      <c r="F11">
        <f t="shared" si="0"/>
        <v>0</v>
      </c>
      <c r="I11" s="2" t="s">
        <v>13</v>
      </c>
      <c r="J11" s="6" t="e">
        <f>MODE(C2:C862)</f>
        <v>#N/A</v>
      </c>
    </row>
    <row r="12" spans="1:10" x14ac:dyDescent="0.35">
      <c r="F12">
        <f t="shared" si="0"/>
        <v>0</v>
      </c>
    </row>
    <row r="13" spans="1:10" x14ac:dyDescent="0.35">
      <c r="F13">
        <f t="shared" si="0"/>
        <v>0</v>
      </c>
      <c r="I13" s="1" t="s">
        <v>33</v>
      </c>
    </row>
    <row r="14" spans="1:10" x14ac:dyDescent="0.35">
      <c r="F14">
        <f t="shared" si="0"/>
        <v>0</v>
      </c>
      <c r="I14" s="2" t="s">
        <v>15</v>
      </c>
      <c r="J14" s="5" t="e">
        <f>AVERAGE(D2:D862)</f>
        <v>#DIV/0!</v>
      </c>
    </row>
    <row r="15" spans="1:10" x14ac:dyDescent="0.35">
      <c r="F15">
        <f t="shared" si="0"/>
        <v>0</v>
      </c>
      <c r="I15" s="2" t="s">
        <v>16</v>
      </c>
      <c r="J15" s="5" t="e">
        <f>AVERAGE(E2:E862)</f>
        <v>#DIV/0!</v>
      </c>
    </row>
    <row r="16" spans="1:10" x14ac:dyDescent="0.35">
      <c r="F16">
        <f t="shared" si="0"/>
        <v>0</v>
      </c>
      <c r="I16" s="10" t="s">
        <v>17</v>
      </c>
      <c r="J16" s="28" t="e">
        <f>J14-J15</f>
        <v>#DIV/0!</v>
      </c>
    </row>
    <row r="17" spans="6:11" x14ac:dyDescent="0.35">
      <c r="F17">
        <f t="shared" si="0"/>
        <v>0</v>
      </c>
      <c r="I17" s="2" t="s">
        <v>18</v>
      </c>
      <c r="J17" s="2" t="e">
        <f>TTEST(D2:D862,E2:E862,2,1)</f>
        <v>#DIV/0!</v>
      </c>
      <c r="K17" s="9"/>
    </row>
    <row r="18" spans="6:11" x14ac:dyDescent="0.35">
      <c r="F18">
        <f t="shared" si="0"/>
        <v>0</v>
      </c>
      <c r="K18" s="7"/>
    </row>
    <row r="19" spans="6:11" x14ac:dyDescent="0.35">
      <c r="F19">
        <f t="shared" si="0"/>
        <v>0</v>
      </c>
      <c r="J19" s="12" t="s">
        <v>19</v>
      </c>
      <c r="K19" s="13" t="s">
        <v>20</v>
      </c>
    </row>
    <row r="20" spans="6:11" x14ac:dyDescent="0.35">
      <c r="F20">
        <f t="shared" si="0"/>
        <v>0</v>
      </c>
      <c r="I20" s="19" t="s">
        <v>21</v>
      </c>
      <c r="J20" s="20">
        <f>COUNTIF(F2:F862,"&lt;=-4")</f>
        <v>0</v>
      </c>
      <c r="K20" s="21" t="e">
        <f>J20/J24</f>
        <v>#DIV/0!</v>
      </c>
    </row>
    <row r="21" spans="6:11" x14ac:dyDescent="0.35">
      <c r="F21">
        <f t="shared" si="0"/>
        <v>0</v>
      </c>
      <c r="I21" s="22" t="s">
        <v>22</v>
      </c>
      <c r="J21" s="23">
        <f>COUNTIF(F2:F862,"&gt;=4")</f>
        <v>0</v>
      </c>
      <c r="K21" s="24" t="e">
        <f>J21/J24</f>
        <v>#DIV/0!</v>
      </c>
    </row>
    <row r="22" spans="6:11" x14ac:dyDescent="0.35">
      <c r="F22">
        <f t="shared" si="0"/>
        <v>0</v>
      </c>
      <c r="I22" s="25" t="s">
        <v>23</v>
      </c>
      <c r="J22" s="26">
        <f>COUNTIFS(D2:D862,"&gt;0", E2:E862,"&gt;0", F2:F862,"&gt;-4", F2:F862,"&lt;4")</f>
        <v>0</v>
      </c>
      <c r="K22" s="27" t="e">
        <f>J22/J24</f>
        <v>#DIV/0!</v>
      </c>
    </row>
    <row r="23" spans="6:11" x14ac:dyDescent="0.35">
      <c r="F23">
        <f t="shared" si="0"/>
        <v>0</v>
      </c>
      <c r="I23" s="2" t="s">
        <v>24</v>
      </c>
      <c r="J23" s="15">
        <f>COUNTIFS(D2:D862,"&gt;8", E2:E862,"&lt;8")</f>
        <v>0</v>
      </c>
      <c r="K23" s="17" t="e">
        <f>J23/J24</f>
        <v>#DIV/0!</v>
      </c>
    </row>
    <row r="24" spans="6:11" x14ac:dyDescent="0.35">
      <c r="F24">
        <f t="shared" si="0"/>
        <v>0</v>
      </c>
      <c r="I24" s="2" t="s">
        <v>25</v>
      </c>
      <c r="J24" s="16">
        <f>SUM(J20:J22)</f>
        <v>0</v>
      </c>
      <c r="K24" s="2"/>
    </row>
    <row r="25" spans="6:11" x14ac:dyDescent="0.35">
      <c r="F25">
        <f t="shared" si="0"/>
        <v>0</v>
      </c>
      <c r="K25" s="18"/>
    </row>
    <row r="26" spans="6:11" x14ac:dyDescent="0.35">
      <c r="F26">
        <f t="shared" si="0"/>
        <v>0</v>
      </c>
      <c r="I26" s="1" t="s">
        <v>34</v>
      </c>
      <c r="J26" s="14" t="s">
        <v>19</v>
      </c>
    </row>
    <row r="27" spans="6:11" x14ac:dyDescent="0.35">
      <c r="F27">
        <f t="shared" si="0"/>
        <v>0</v>
      </c>
      <c r="I27" s="2" t="s">
        <v>35</v>
      </c>
      <c r="J27" s="15">
        <f>COUNTIFS(D2:D862,"&gt;=0", D2:D862,"&lt;=4")</f>
        <v>0</v>
      </c>
      <c r="K27" s="11" t="s">
        <v>20</v>
      </c>
    </row>
    <row r="28" spans="6:11" x14ac:dyDescent="0.35">
      <c r="F28">
        <f t="shared" si="0"/>
        <v>0</v>
      </c>
      <c r="I28" s="2" t="s">
        <v>28</v>
      </c>
      <c r="J28" s="15">
        <f>COUNTIFS(D2:D862,"&gt;=5", D2:D862,"&lt;=9")</f>
        <v>0</v>
      </c>
      <c r="K28" s="4" t="e">
        <f>J27/J31</f>
        <v>#DIV/0!</v>
      </c>
    </row>
    <row r="29" spans="6:11" x14ac:dyDescent="0.35">
      <c r="F29">
        <f t="shared" si="0"/>
        <v>0</v>
      </c>
      <c r="I29" s="2" t="s">
        <v>29</v>
      </c>
      <c r="J29" s="15">
        <f>COUNTIFS(D2:D862,"&gt;=10", D2:D862,"&lt;=14")</f>
        <v>0</v>
      </c>
      <c r="K29" s="4" t="e">
        <f>J28/J31</f>
        <v>#DIV/0!</v>
      </c>
    </row>
    <row r="30" spans="6:11" x14ac:dyDescent="0.35">
      <c r="F30">
        <f t="shared" si="0"/>
        <v>0</v>
      </c>
      <c r="I30" s="2" t="s">
        <v>36</v>
      </c>
      <c r="J30" s="15">
        <f>COUNTIF(D2:D862,"&gt;=15")</f>
        <v>0</v>
      </c>
      <c r="K30" s="4" t="e">
        <f>J29/J31</f>
        <v>#DIV/0!</v>
      </c>
    </row>
    <row r="31" spans="6:11" x14ac:dyDescent="0.35">
      <c r="F31">
        <f t="shared" si="0"/>
        <v>0</v>
      </c>
      <c r="I31" s="2" t="s">
        <v>25</v>
      </c>
      <c r="J31" s="15">
        <f>SUM(J27:J30)</f>
        <v>0</v>
      </c>
      <c r="K31" s="4" t="e">
        <f>J30/J31</f>
        <v>#DIV/0!</v>
      </c>
    </row>
    <row r="32" spans="6:11" x14ac:dyDescent="0.35">
      <c r="F32">
        <f t="shared" si="0"/>
        <v>0</v>
      </c>
      <c r="K32" s="4" t="e">
        <f>SUM(K28:K31)</f>
        <v>#DIV/0!</v>
      </c>
    </row>
    <row r="33" spans="6:11" x14ac:dyDescent="0.35">
      <c r="F33">
        <f t="shared" si="0"/>
        <v>0</v>
      </c>
    </row>
    <row r="34" spans="6:11" x14ac:dyDescent="0.35">
      <c r="F34">
        <f t="shared" si="0"/>
        <v>0</v>
      </c>
      <c r="I34" s="1" t="s">
        <v>37</v>
      </c>
      <c r="J34" s="14" t="s">
        <v>19</v>
      </c>
    </row>
    <row r="35" spans="6:11" x14ac:dyDescent="0.35">
      <c r="F35">
        <f t="shared" ref="F35:F65" si="1">SUM(E35-D35)</f>
        <v>0</v>
      </c>
      <c r="I35" s="2" t="s">
        <v>35</v>
      </c>
      <c r="J35" s="15">
        <f>COUNTIFS(E2:E862,"&gt;=0", E2:E862,"&lt;=4")</f>
        <v>0</v>
      </c>
      <c r="K35" s="11" t="s">
        <v>20</v>
      </c>
    </row>
    <row r="36" spans="6:11" x14ac:dyDescent="0.35">
      <c r="F36">
        <f t="shared" si="1"/>
        <v>0</v>
      </c>
      <c r="I36" s="2" t="s">
        <v>28</v>
      </c>
      <c r="J36" s="15">
        <f>COUNTIFS(E2:E862,"&gt;=5", E2:E862,"&lt;=9")</f>
        <v>0</v>
      </c>
      <c r="K36" s="4" t="e">
        <f>J35/J39</f>
        <v>#DIV/0!</v>
      </c>
    </row>
    <row r="37" spans="6:11" x14ac:dyDescent="0.35">
      <c r="F37">
        <f t="shared" si="1"/>
        <v>0</v>
      </c>
      <c r="I37" s="2" t="s">
        <v>29</v>
      </c>
      <c r="J37" s="15">
        <f>COUNTIFS(E2:E862,"&gt;=10", E2:E862,"&lt;=14")</f>
        <v>0</v>
      </c>
      <c r="K37" s="4" t="e">
        <f>J36/J39</f>
        <v>#DIV/0!</v>
      </c>
    </row>
    <row r="38" spans="6:11" x14ac:dyDescent="0.35">
      <c r="F38">
        <f t="shared" si="1"/>
        <v>0</v>
      </c>
      <c r="I38" s="2" t="s">
        <v>38</v>
      </c>
      <c r="J38" s="15">
        <f>COUNTIF(E2:E862,"&gt;=15")</f>
        <v>0</v>
      </c>
      <c r="K38" s="4" t="e">
        <f>J37/J39</f>
        <v>#DIV/0!</v>
      </c>
    </row>
    <row r="39" spans="6:11" x14ac:dyDescent="0.35">
      <c r="F39">
        <f t="shared" si="1"/>
        <v>0</v>
      </c>
      <c r="I39" s="2" t="s">
        <v>25</v>
      </c>
      <c r="J39" s="15">
        <f>SUM(J35:J38)</f>
        <v>0</v>
      </c>
      <c r="K39" s="4" t="e">
        <f>J38/J39</f>
        <v>#DIV/0!</v>
      </c>
    </row>
    <row r="40" spans="6:11" x14ac:dyDescent="0.35">
      <c r="F40">
        <f t="shared" si="1"/>
        <v>0</v>
      </c>
      <c r="K40" s="4" t="e">
        <f>SUM(K36:K39)</f>
        <v>#DIV/0!</v>
      </c>
    </row>
    <row r="41" spans="6:11" x14ac:dyDescent="0.35">
      <c r="F41">
        <f t="shared" si="1"/>
        <v>0</v>
      </c>
    </row>
    <row r="42" spans="6:11" x14ac:dyDescent="0.35">
      <c r="F42">
        <f t="shared" si="1"/>
        <v>0</v>
      </c>
    </row>
    <row r="43" spans="6:11" x14ac:dyDescent="0.35">
      <c r="F43">
        <f t="shared" si="1"/>
        <v>0</v>
      </c>
    </row>
    <row r="44" spans="6:11" x14ac:dyDescent="0.35">
      <c r="F44">
        <f t="shared" si="1"/>
        <v>0</v>
      </c>
    </row>
    <row r="45" spans="6:11" x14ac:dyDescent="0.35">
      <c r="F45">
        <f t="shared" si="1"/>
        <v>0</v>
      </c>
    </row>
    <row r="46" spans="6:11" x14ac:dyDescent="0.35">
      <c r="F46">
        <f t="shared" si="1"/>
        <v>0</v>
      </c>
    </row>
    <row r="47" spans="6:11" x14ac:dyDescent="0.35">
      <c r="F47">
        <f t="shared" si="1"/>
        <v>0</v>
      </c>
    </row>
    <row r="48" spans="6:11" x14ac:dyDescent="0.35">
      <c r="F48">
        <f t="shared" si="1"/>
        <v>0</v>
      </c>
    </row>
    <row r="49" spans="6:6" x14ac:dyDescent="0.35">
      <c r="F49">
        <f t="shared" si="1"/>
        <v>0</v>
      </c>
    </row>
    <row r="50" spans="6:6" x14ac:dyDescent="0.35">
      <c r="F50">
        <f t="shared" si="1"/>
        <v>0</v>
      </c>
    </row>
    <row r="51" spans="6:6" x14ac:dyDescent="0.35">
      <c r="F51">
        <f t="shared" si="1"/>
        <v>0</v>
      </c>
    </row>
    <row r="52" spans="6:6" x14ac:dyDescent="0.35">
      <c r="F52">
        <f t="shared" si="1"/>
        <v>0</v>
      </c>
    </row>
    <row r="53" spans="6:6" x14ac:dyDescent="0.35">
      <c r="F53">
        <f t="shared" si="1"/>
        <v>0</v>
      </c>
    </row>
    <row r="54" spans="6:6" x14ac:dyDescent="0.35">
      <c r="F54">
        <f t="shared" si="1"/>
        <v>0</v>
      </c>
    </row>
    <row r="55" spans="6:6" x14ac:dyDescent="0.35">
      <c r="F55">
        <f t="shared" si="1"/>
        <v>0</v>
      </c>
    </row>
    <row r="56" spans="6:6" x14ac:dyDescent="0.35">
      <c r="F56">
        <f t="shared" si="1"/>
        <v>0</v>
      </c>
    </row>
    <row r="57" spans="6:6" x14ac:dyDescent="0.35">
      <c r="F57">
        <f t="shared" si="1"/>
        <v>0</v>
      </c>
    </row>
    <row r="58" spans="6:6" x14ac:dyDescent="0.35">
      <c r="F58">
        <f t="shared" si="1"/>
        <v>0</v>
      </c>
    </row>
    <row r="59" spans="6:6" x14ac:dyDescent="0.35">
      <c r="F59">
        <f t="shared" si="1"/>
        <v>0</v>
      </c>
    </row>
    <row r="60" spans="6:6" x14ac:dyDescent="0.35">
      <c r="F60">
        <f t="shared" si="1"/>
        <v>0</v>
      </c>
    </row>
    <row r="61" spans="6:6" x14ac:dyDescent="0.35">
      <c r="F61">
        <f t="shared" si="1"/>
        <v>0</v>
      </c>
    </row>
    <row r="62" spans="6:6" x14ac:dyDescent="0.35">
      <c r="F62">
        <f t="shared" si="1"/>
        <v>0</v>
      </c>
    </row>
    <row r="63" spans="6:6" x14ac:dyDescent="0.35">
      <c r="F63">
        <f t="shared" si="1"/>
        <v>0</v>
      </c>
    </row>
    <row r="64" spans="6:6" x14ac:dyDescent="0.35">
      <c r="F64">
        <f t="shared" si="1"/>
        <v>0</v>
      </c>
    </row>
    <row r="65" spans="6:6" x14ac:dyDescent="0.35">
      <c r="F65">
        <f t="shared" si="1"/>
        <v>0</v>
      </c>
    </row>
    <row r="66" spans="6:6" x14ac:dyDescent="0.35">
      <c r="F66">
        <f t="shared" ref="F66:F129" si="2">SUM(E66-D66)</f>
        <v>0</v>
      </c>
    </row>
    <row r="67" spans="6:6" x14ac:dyDescent="0.35">
      <c r="F67">
        <f t="shared" si="2"/>
        <v>0</v>
      </c>
    </row>
    <row r="68" spans="6:6" x14ac:dyDescent="0.35">
      <c r="F68">
        <f t="shared" si="2"/>
        <v>0</v>
      </c>
    </row>
    <row r="69" spans="6:6" x14ac:dyDescent="0.35">
      <c r="F69">
        <f t="shared" si="2"/>
        <v>0</v>
      </c>
    </row>
    <row r="70" spans="6:6" x14ac:dyDescent="0.35">
      <c r="F70">
        <f t="shared" si="2"/>
        <v>0</v>
      </c>
    </row>
    <row r="71" spans="6:6" x14ac:dyDescent="0.35">
      <c r="F71">
        <f t="shared" si="2"/>
        <v>0</v>
      </c>
    </row>
    <row r="72" spans="6:6" x14ac:dyDescent="0.35">
      <c r="F72">
        <f t="shared" si="2"/>
        <v>0</v>
      </c>
    </row>
    <row r="73" spans="6:6" x14ac:dyDescent="0.35">
      <c r="F73">
        <f t="shared" si="2"/>
        <v>0</v>
      </c>
    </row>
    <row r="74" spans="6:6" x14ac:dyDescent="0.35">
      <c r="F74">
        <f t="shared" si="2"/>
        <v>0</v>
      </c>
    </row>
    <row r="75" spans="6:6" x14ac:dyDescent="0.35">
      <c r="F75">
        <f t="shared" si="2"/>
        <v>0</v>
      </c>
    </row>
    <row r="76" spans="6:6" x14ac:dyDescent="0.35">
      <c r="F76">
        <f t="shared" si="2"/>
        <v>0</v>
      </c>
    </row>
    <row r="77" spans="6:6" x14ac:dyDescent="0.35">
      <c r="F77">
        <f t="shared" si="2"/>
        <v>0</v>
      </c>
    </row>
    <row r="78" spans="6:6" x14ac:dyDescent="0.35">
      <c r="F78">
        <f t="shared" si="2"/>
        <v>0</v>
      </c>
    </row>
    <row r="79" spans="6:6" x14ac:dyDescent="0.35">
      <c r="F79">
        <f t="shared" si="2"/>
        <v>0</v>
      </c>
    </row>
    <row r="80" spans="6:6" x14ac:dyDescent="0.35">
      <c r="F80">
        <f t="shared" si="2"/>
        <v>0</v>
      </c>
    </row>
    <row r="81" spans="6:6" x14ac:dyDescent="0.35">
      <c r="F81">
        <f t="shared" si="2"/>
        <v>0</v>
      </c>
    </row>
    <row r="82" spans="6:6" x14ac:dyDescent="0.35">
      <c r="F82">
        <f t="shared" si="2"/>
        <v>0</v>
      </c>
    </row>
    <row r="83" spans="6:6" x14ac:dyDescent="0.35">
      <c r="F83">
        <f t="shared" si="2"/>
        <v>0</v>
      </c>
    </row>
    <row r="84" spans="6:6" x14ac:dyDescent="0.35">
      <c r="F84">
        <f t="shared" si="2"/>
        <v>0</v>
      </c>
    </row>
    <row r="85" spans="6:6" x14ac:dyDescent="0.35">
      <c r="F85">
        <f t="shared" si="2"/>
        <v>0</v>
      </c>
    </row>
    <row r="86" spans="6:6" x14ac:dyDescent="0.35">
      <c r="F86">
        <f t="shared" si="2"/>
        <v>0</v>
      </c>
    </row>
    <row r="87" spans="6:6" x14ac:dyDescent="0.35">
      <c r="F87">
        <f t="shared" si="2"/>
        <v>0</v>
      </c>
    </row>
    <row r="88" spans="6:6" x14ac:dyDescent="0.35">
      <c r="F88">
        <f t="shared" si="2"/>
        <v>0</v>
      </c>
    </row>
    <row r="89" spans="6:6" x14ac:dyDescent="0.35">
      <c r="F89">
        <f t="shared" si="2"/>
        <v>0</v>
      </c>
    </row>
    <row r="90" spans="6:6" x14ac:dyDescent="0.35">
      <c r="F90">
        <f t="shared" si="2"/>
        <v>0</v>
      </c>
    </row>
    <row r="91" spans="6:6" x14ac:dyDescent="0.35">
      <c r="F91">
        <f t="shared" si="2"/>
        <v>0</v>
      </c>
    </row>
    <row r="92" spans="6:6" x14ac:dyDescent="0.35">
      <c r="F92">
        <f t="shared" si="2"/>
        <v>0</v>
      </c>
    </row>
    <row r="93" spans="6:6" x14ac:dyDescent="0.35">
      <c r="F93">
        <f t="shared" si="2"/>
        <v>0</v>
      </c>
    </row>
    <row r="94" spans="6:6" x14ac:dyDescent="0.35">
      <c r="F94">
        <f t="shared" si="2"/>
        <v>0</v>
      </c>
    </row>
    <row r="95" spans="6:6" x14ac:dyDescent="0.35">
      <c r="F95">
        <f t="shared" si="2"/>
        <v>0</v>
      </c>
    </row>
    <row r="96" spans="6:6" x14ac:dyDescent="0.35">
      <c r="F96">
        <f t="shared" si="2"/>
        <v>0</v>
      </c>
    </row>
    <row r="97" spans="6:6" x14ac:dyDescent="0.35">
      <c r="F97">
        <f t="shared" si="2"/>
        <v>0</v>
      </c>
    </row>
    <row r="98" spans="6:6" x14ac:dyDescent="0.35">
      <c r="F98">
        <f t="shared" si="2"/>
        <v>0</v>
      </c>
    </row>
    <row r="99" spans="6:6" x14ac:dyDescent="0.35">
      <c r="F99">
        <f t="shared" si="2"/>
        <v>0</v>
      </c>
    </row>
    <row r="100" spans="6:6" x14ac:dyDescent="0.35">
      <c r="F100">
        <f t="shared" si="2"/>
        <v>0</v>
      </c>
    </row>
    <row r="101" spans="6:6" x14ac:dyDescent="0.35">
      <c r="F101">
        <f t="shared" si="2"/>
        <v>0</v>
      </c>
    </row>
    <row r="102" spans="6:6" x14ac:dyDescent="0.35">
      <c r="F102">
        <f t="shared" si="2"/>
        <v>0</v>
      </c>
    </row>
    <row r="103" spans="6:6" x14ac:dyDescent="0.35">
      <c r="F103">
        <f t="shared" si="2"/>
        <v>0</v>
      </c>
    </row>
    <row r="104" spans="6:6" x14ac:dyDescent="0.35">
      <c r="F104">
        <f t="shared" si="2"/>
        <v>0</v>
      </c>
    </row>
    <row r="105" spans="6:6" x14ac:dyDescent="0.35">
      <c r="F105">
        <f t="shared" si="2"/>
        <v>0</v>
      </c>
    </row>
    <row r="106" spans="6:6" x14ac:dyDescent="0.35">
      <c r="F106">
        <f t="shared" si="2"/>
        <v>0</v>
      </c>
    </row>
    <row r="107" spans="6:6" x14ac:dyDescent="0.35">
      <c r="F107">
        <f t="shared" si="2"/>
        <v>0</v>
      </c>
    </row>
    <row r="108" spans="6:6" x14ac:dyDescent="0.35">
      <c r="F108">
        <f t="shared" si="2"/>
        <v>0</v>
      </c>
    </row>
    <row r="109" spans="6:6" x14ac:dyDescent="0.35">
      <c r="F109">
        <f t="shared" si="2"/>
        <v>0</v>
      </c>
    </row>
    <row r="110" spans="6:6" x14ac:dyDescent="0.35">
      <c r="F110">
        <f t="shared" si="2"/>
        <v>0</v>
      </c>
    </row>
    <row r="111" spans="6:6" x14ac:dyDescent="0.35">
      <c r="F111">
        <f t="shared" si="2"/>
        <v>0</v>
      </c>
    </row>
    <row r="112" spans="6:6" x14ac:dyDescent="0.35">
      <c r="F112">
        <f t="shared" si="2"/>
        <v>0</v>
      </c>
    </row>
    <row r="113" spans="6:6" x14ac:dyDescent="0.35">
      <c r="F113">
        <f t="shared" si="2"/>
        <v>0</v>
      </c>
    </row>
    <row r="114" spans="6:6" x14ac:dyDescent="0.35">
      <c r="F114">
        <f t="shared" si="2"/>
        <v>0</v>
      </c>
    </row>
    <row r="115" spans="6:6" x14ac:dyDescent="0.35">
      <c r="F115">
        <f t="shared" si="2"/>
        <v>0</v>
      </c>
    </row>
    <row r="116" spans="6:6" x14ac:dyDescent="0.35">
      <c r="F116">
        <f t="shared" si="2"/>
        <v>0</v>
      </c>
    </row>
    <row r="117" spans="6:6" x14ac:dyDescent="0.35">
      <c r="F117">
        <f t="shared" si="2"/>
        <v>0</v>
      </c>
    </row>
    <row r="118" spans="6:6" x14ac:dyDescent="0.35">
      <c r="F118">
        <f t="shared" si="2"/>
        <v>0</v>
      </c>
    </row>
    <row r="119" spans="6:6" x14ac:dyDescent="0.35">
      <c r="F119">
        <f t="shared" si="2"/>
        <v>0</v>
      </c>
    </row>
    <row r="120" spans="6:6" x14ac:dyDescent="0.35">
      <c r="F120">
        <f t="shared" si="2"/>
        <v>0</v>
      </c>
    </row>
    <row r="121" spans="6:6" x14ac:dyDescent="0.35">
      <c r="F121">
        <f t="shared" si="2"/>
        <v>0</v>
      </c>
    </row>
    <row r="122" spans="6:6" x14ac:dyDescent="0.35">
      <c r="F122">
        <f t="shared" si="2"/>
        <v>0</v>
      </c>
    </row>
    <row r="123" spans="6:6" x14ac:dyDescent="0.35">
      <c r="F123">
        <f t="shared" si="2"/>
        <v>0</v>
      </c>
    </row>
    <row r="124" spans="6:6" x14ac:dyDescent="0.35">
      <c r="F124">
        <f t="shared" si="2"/>
        <v>0</v>
      </c>
    </row>
    <row r="125" spans="6:6" x14ac:dyDescent="0.35">
      <c r="F125">
        <f t="shared" si="2"/>
        <v>0</v>
      </c>
    </row>
    <row r="126" spans="6:6" x14ac:dyDescent="0.35">
      <c r="F126">
        <f t="shared" si="2"/>
        <v>0</v>
      </c>
    </row>
    <row r="127" spans="6:6" x14ac:dyDescent="0.35">
      <c r="F127">
        <f t="shared" si="2"/>
        <v>0</v>
      </c>
    </row>
    <row r="128" spans="6:6" x14ac:dyDescent="0.35">
      <c r="F128">
        <f t="shared" si="2"/>
        <v>0</v>
      </c>
    </row>
    <row r="129" spans="6:6" x14ac:dyDescent="0.35">
      <c r="F129">
        <f t="shared" si="2"/>
        <v>0</v>
      </c>
    </row>
    <row r="130" spans="6:6" x14ac:dyDescent="0.35">
      <c r="F130">
        <f t="shared" ref="F130:F193" si="3">SUM(E130-D130)</f>
        <v>0</v>
      </c>
    </row>
    <row r="131" spans="6:6" x14ac:dyDescent="0.35">
      <c r="F131">
        <f t="shared" si="3"/>
        <v>0</v>
      </c>
    </row>
    <row r="132" spans="6:6" x14ac:dyDescent="0.35">
      <c r="F132">
        <f t="shared" si="3"/>
        <v>0</v>
      </c>
    </row>
    <row r="133" spans="6:6" x14ac:dyDescent="0.35">
      <c r="F133">
        <f t="shared" si="3"/>
        <v>0</v>
      </c>
    </row>
    <row r="134" spans="6:6" x14ac:dyDescent="0.35">
      <c r="F134">
        <f t="shared" si="3"/>
        <v>0</v>
      </c>
    </row>
    <row r="135" spans="6:6" x14ac:dyDescent="0.35">
      <c r="F135">
        <f t="shared" si="3"/>
        <v>0</v>
      </c>
    </row>
    <row r="136" spans="6:6" x14ac:dyDescent="0.35">
      <c r="F136">
        <f t="shared" si="3"/>
        <v>0</v>
      </c>
    </row>
    <row r="137" spans="6:6" x14ac:dyDescent="0.35">
      <c r="F137">
        <f t="shared" si="3"/>
        <v>0</v>
      </c>
    </row>
    <row r="138" spans="6:6" x14ac:dyDescent="0.35">
      <c r="F138">
        <f t="shared" si="3"/>
        <v>0</v>
      </c>
    </row>
    <row r="139" spans="6:6" x14ac:dyDescent="0.35">
      <c r="F139">
        <f t="shared" si="3"/>
        <v>0</v>
      </c>
    </row>
    <row r="140" spans="6:6" x14ac:dyDescent="0.35">
      <c r="F140">
        <f t="shared" si="3"/>
        <v>0</v>
      </c>
    </row>
    <row r="141" spans="6:6" x14ac:dyDescent="0.35">
      <c r="F141">
        <f t="shared" si="3"/>
        <v>0</v>
      </c>
    </row>
    <row r="142" spans="6:6" x14ac:dyDescent="0.35">
      <c r="F142">
        <f t="shared" si="3"/>
        <v>0</v>
      </c>
    </row>
    <row r="143" spans="6:6" x14ac:dyDescent="0.35">
      <c r="F143">
        <f t="shared" si="3"/>
        <v>0</v>
      </c>
    </row>
    <row r="144" spans="6:6" x14ac:dyDescent="0.35">
      <c r="F144">
        <f t="shared" si="3"/>
        <v>0</v>
      </c>
    </row>
    <row r="145" spans="6:6" x14ac:dyDescent="0.35">
      <c r="F145">
        <f t="shared" si="3"/>
        <v>0</v>
      </c>
    </row>
    <row r="146" spans="6:6" x14ac:dyDescent="0.35">
      <c r="F146">
        <f t="shared" si="3"/>
        <v>0</v>
      </c>
    </row>
    <row r="147" spans="6:6" x14ac:dyDescent="0.35">
      <c r="F147">
        <f t="shared" si="3"/>
        <v>0</v>
      </c>
    </row>
    <row r="148" spans="6:6" x14ac:dyDescent="0.35">
      <c r="F148">
        <f t="shared" si="3"/>
        <v>0</v>
      </c>
    </row>
    <row r="149" spans="6:6" x14ac:dyDescent="0.35">
      <c r="F149">
        <f t="shared" si="3"/>
        <v>0</v>
      </c>
    </row>
    <row r="150" spans="6:6" x14ac:dyDescent="0.35">
      <c r="F150">
        <f t="shared" si="3"/>
        <v>0</v>
      </c>
    </row>
    <row r="151" spans="6:6" x14ac:dyDescent="0.35">
      <c r="F151">
        <f t="shared" si="3"/>
        <v>0</v>
      </c>
    </row>
    <row r="152" spans="6:6" x14ac:dyDescent="0.35">
      <c r="F152">
        <f t="shared" si="3"/>
        <v>0</v>
      </c>
    </row>
    <row r="153" spans="6:6" x14ac:dyDescent="0.35">
      <c r="F153">
        <f t="shared" si="3"/>
        <v>0</v>
      </c>
    </row>
    <row r="154" spans="6:6" x14ac:dyDescent="0.35">
      <c r="F154">
        <f t="shared" si="3"/>
        <v>0</v>
      </c>
    </row>
    <row r="155" spans="6:6" x14ac:dyDescent="0.35">
      <c r="F155">
        <f t="shared" si="3"/>
        <v>0</v>
      </c>
    </row>
    <row r="156" spans="6:6" x14ac:dyDescent="0.35">
      <c r="F156">
        <f t="shared" si="3"/>
        <v>0</v>
      </c>
    </row>
    <row r="157" spans="6:6" x14ac:dyDescent="0.35">
      <c r="F157">
        <f t="shared" si="3"/>
        <v>0</v>
      </c>
    </row>
    <row r="158" spans="6:6" x14ac:dyDescent="0.35">
      <c r="F158">
        <f t="shared" si="3"/>
        <v>0</v>
      </c>
    </row>
    <row r="159" spans="6:6" x14ac:dyDescent="0.35">
      <c r="F159">
        <f t="shared" si="3"/>
        <v>0</v>
      </c>
    </row>
    <row r="160" spans="6:6" x14ac:dyDescent="0.35">
      <c r="F160">
        <f t="shared" si="3"/>
        <v>0</v>
      </c>
    </row>
    <row r="161" spans="6:6" x14ac:dyDescent="0.35">
      <c r="F161">
        <f t="shared" si="3"/>
        <v>0</v>
      </c>
    </row>
    <row r="162" spans="6:6" x14ac:dyDescent="0.35">
      <c r="F162">
        <f t="shared" si="3"/>
        <v>0</v>
      </c>
    </row>
    <row r="163" spans="6:6" x14ac:dyDescent="0.35">
      <c r="F163">
        <f t="shared" si="3"/>
        <v>0</v>
      </c>
    </row>
    <row r="164" spans="6:6" x14ac:dyDescent="0.35">
      <c r="F164">
        <f t="shared" si="3"/>
        <v>0</v>
      </c>
    </row>
    <row r="165" spans="6:6" x14ac:dyDescent="0.35">
      <c r="F165">
        <f t="shared" si="3"/>
        <v>0</v>
      </c>
    </row>
    <row r="166" spans="6:6" x14ac:dyDescent="0.35">
      <c r="F166">
        <f t="shared" si="3"/>
        <v>0</v>
      </c>
    </row>
    <row r="167" spans="6:6" x14ac:dyDescent="0.35">
      <c r="F167">
        <f t="shared" si="3"/>
        <v>0</v>
      </c>
    </row>
    <row r="168" spans="6:6" x14ac:dyDescent="0.35">
      <c r="F168">
        <f t="shared" si="3"/>
        <v>0</v>
      </c>
    </row>
    <row r="169" spans="6:6" x14ac:dyDescent="0.35">
      <c r="F169">
        <f t="shared" si="3"/>
        <v>0</v>
      </c>
    </row>
    <row r="170" spans="6:6" x14ac:dyDescent="0.35">
      <c r="F170">
        <f t="shared" si="3"/>
        <v>0</v>
      </c>
    </row>
    <row r="171" spans="6:6" x14ac:dyDescent="0.35">
      <c r="F171">
        <f t="shared" si="3"/>
        <v>0</v>
      </c>
    </row>
    <row r="172" spans="6:6" x14ac:dyDescent="0.35">
      <c r="F172">
        <f t="shared" si="3"/>
        <v>0</v>
      </c>
    </row>
    <row r="173" spans="6:6" x14ac:dyDescent="0.35">
      <c r="F173">
        <f t="shared" si="3"/>
        <v>0</v>
      </c>
    </row>
    <row r="174" spans="6:6" x14ac:dyDescent="0.35">
      <c r="F174">
        <f t="shared" si="3"/>
        <v>0</v>
      </c>
    </row>
    <row r="175" spans="6:6" x14ac:dyDescent="0.35">
      <c r="F175">
        <f t="shared" si="3"/>
        <v>0</v>
      </c>
    </row>
    <row r="176" spans="6:6" x14ac:dyDescent="0.35">
      <c r="F176">
        <f t="shared" si="3"/>
        <v>0</v>
      </c>
    </row>
    <row r="177" spans="6:6" x14ac:dyDescent="0.35">
      <c r="F177">
        <f t="shared" si="3"/>
        <v>0</v>
      </c>
    </row>
    <row r="178" spans="6:6" x14ac:dyDescent="0.35">
      <c r="F178">
        <f t="shared" si="3"/>
        <v>0</v>
      </c>
    </row>
    <row r="179" spans="6:6" x14ac:dyDescent="0.35">
      <c r="F179">
        <f t="shared" si="3"/>
        <v>0</v>
      </c>
    </row>
    <row r="180" spans="6:6" x14ac:dyDescent="0.35">
      <c r="F180">
        <f t="shared" si="3"/>
        <v>0</v>
      </c>
    </row>
    <row r="181" spans="6:6" x14ac:dyDescent="0.35">
      <c r="F181">
        <f t="shared" si="3"/>
        <v>0</v>
      </c>
    </row>
    <row r="182" spans="6:6" x14ac:dyDescent="0.35">
      <c r="F182">
        <f t="shared" si="3"/>
        <v>0</v>
      </c>
    </row>
    <row r="183" spans="6:6" x14ac:dyDescent="0.35">
      <c r="F183">
        <f t="shared" si="3"/>
        <v>0</v>
      </c>
    </row>
    <row r="184" spans="6:6" x14ac:dyDescent="0.35">
      <c r="F184">
        <f t="shared" si="3"/>
        <v>0</v>
      </c>
    </row>
    <row r="185" spans="6:6" x14ac:dyDescent="0.35">
      <c r="F185">
        <f t="shared" si="3"/>
        <v>0</v>
      </c>
    </row>
    <row r="186" spans="6:6" x14ac:dyDescent="0.35">
      <c r="F186">
        <f t="shared" si="3"/>
        <v>0</v>
      </c>
    </row>
    <row r="187" spans="6:6" x14ac:dyDescent="0.35">
      <c r="F187">
        <f t="shared" si="3"/>
        <v>0</v>
      </c>
    </row>
    <row r="188" spans="6:6" x14ac:dyDescent="0.35">
      <c r="F188">
        <f t="shared" si="3"/>
        <v>0</v>
      </c>
    </row>
    <row r="189" spans="6:6" x14ac:dyDescent="0.35">
      <c r="F189">
        <f t="shared" si="3"/>
        <v>0</v>
      </c>
    </row>
    <row r="190" spans="6:6" x14ac:dyDescent="0.35">
      <c r="F190">
        <f t="shared" si="3"/>
        <v>0</v>
      </c>
    </row>
    <row r="191" spans="6:6" x14ac:dyDescent="0.35">
      <c r="F191">
        <f t="shared" si="3"/>
        <v>0</v>
      </c>
    </row>
    <row r="192" spans="6:6" x14ac:dyDescent="0.35">
      <c r="F192">
        <f t="shared" si="3"/>
        <v>0</v>
      </c>
    </row>
    <row r="193" spans="6:6" x14ac:dyDescent="0.35">
      <c r="F193">
        <f t="shared" si="3"/>
        <v>0</v>
      </c>
    </row>
    <row r="194" spans="6:6" x14ac:dyDescent="0.35">
      <c r="F194">
        <f t="shared" ref="F194:F257" si="4">SUM(E194-D194)</f>
        <v>0</v>
      </c>
    </row>
    <row r="195" spans="6:6" x14ac:dyDescent="0.35">
      <c r="F195">
        <f t="shared" si="4"/>
        <v>0</v>
      </c>
    </row>
    <row r="196" spans="6:6" x14ac:dyDescent="0.35">
      <c r="F196">
        <f t="shared" si="4"/>
        <v>0</v>
      </c>
    </row>
    <row r="197" spans="6:6" x14ac:dyDescent="0.35">
      <c r="F197">
        <f t="shared" si="4"/>
        <v>0</v>
      </c>
    </row>
    <row r="198" spans="6:6" x14ac:dyDescent="0.35">
      <c r="F198">
        <f t="shared" si="4"/>
        <v>0</v>
      </c>
    </row>
    <row r="199" spans="6:6" x14ac:dyDescent="0.35">
      <c r="F199">
        <f t="shared" si="4"/>
        <v>0</v>
      </c>
    </row>
    <row r="200" spans="6:6" x14ac:dyDescent="0.35">
      <c r="F200">
        <f t="shared" si="4"/>
        <v>0</v>
      </c>
    </row>
    <row r="201" spans="6:6" x14ac:dyDescent="0.35">
      <c r="F201">
        <f t="shared" si="4"/>
        <v>0</v>
      </c>
    </row>
    <row r="202" spans="6:6" x14ac:dyDescent="0.35">
      <c r="F202">
        <f t="shared" si="4"/>
        <v>0</v>
      </c>
    </row>
    <row r="203" spans="6:6" x14ac:dyDescent="0.35">
      <c r="F203">
        <f t="shared" si="4"/>
        <v>0</v>
      </c>
    </row>
    <row r="204" spans="6:6" x14ac:dyDescent="0.35">
      <c r="F204">
        <f t="shared" si="4"/>
        <v>0</v>
      </c>
    </row>
    <row r="205" spans="6:6" x14ac:dyDescent="0.35">
      <c r="F205">
        <f t="shared" si="4"/>
        <v>0</v>
      </c>
    </row>
    <row r="206" spans="6:6" x14ac:dyDescent="0.35">
      <c r="F206">
        <f t="shared" si="4"/>
        <v>0</v>
      </c>
    </row>
    <row r="207" spans="6:6" x14ac:dyDescent="0.35">
      <c r="F207">
        <f t="shared" si="4"/>
        <v>0</v>
      </c>
    </row>
    <row r="208" spans="6:6" x14ac:dyDescent="0.35">
      <c r="F208">
        <f t="shared" si="4"/>
        <v>0</v>
      </c>
    </row>
    <row r="209" spans="6:6" x14ac:dyDescent="0.35">
      <c r="F209">
        <f t="shared" si="4"/>
        <v>0</v>
      </c>
    </row>
    <row r="210" spans="6:6" x14ac:dyDescent="0.35">
      <c r="F210">
        <f t="shared" si="4"/>
        <v>0</v>
      </c>
    </row>
    <row r="211" spans="6:6" x14ac:dyDescent="0.35">
      <c r="F211">
        <f t="shared" si="4"/>
        <v>0</v>
      </c>
    </row>
    <row r="212" spans="6:6" x14ac:dyDescent="0.35">
      <c r="F212">
        <f t="shared" si="4"/>
        <v>0</v>
      </c>
    </row>
    <row r="213" spans="6:6" x14ac:dyDescent="0.35">
      <c r="F213">
        <f t="shared" si="4"/>
        <v>0</v>
      </c>
    </row>
    <row r="214" spans="6:6" x14ac:dyDescent="0.35">
      <c r="F214">
        <f t="shared" si="4"/>
        <v>0</v>
      </c>
    </row>
    <row r="215" spans="6:6" x14ac:dyDescent="0.35">
      <c r="F215">
        <f t="shared" si="4"/>
        <v>0</v>
      </c>
    </row>
    <row r="216" spans="6:6" x14ac:dyDescent="0.35">
      <c r="F216">
        <f t="shared" si="4"/>
        <v>0</v>
      </c>
    </row>
    <row r="217" spans="6:6" x14ac:dyDescent="0.35">
      <c r="F217">
        <f t="shared" si="4"/>
        <v>0</v>
      </c>
    </row>
    <row r="218" spans="6:6" x14ac:dyDescent="0.35">
      <c r="F218">
        <f t="shared" si="4"/>
        <v>0</v>
      </c>
    </row>
    <row r="219" spans="6:6" x14ac:dyDescent="0.35">
      <c r="F219">
        <f t="shared" si="4"/>
        <v>0</v>
      </c>
    </row>
    <row r="220" spans="6:6" x14ac:dyDescent="0.35">
      <c r="F220">
        <f t="shared" si="4"/>
        <v>0</v>
      </c>
    </row>
    <row r="221" spans="6:6" x14ac:dyDescent="0.35">
      <c r="F221">
        <f t="shared" si="4"/>
        <v>0</v>
      </c>
    </row>
    <row r="222" spans="6:6" x14ac:dyDescent="0.35">
      <c r="F222">
        <f t="shared" si="4"/>
        <v>0</v>
      </c>
    </row>
    <row r="223" spans="6:6" x14ac:dyDescent="0.35">
      <c r="F223">
        <f t="shared" si="4"/>
        <v>0</v>
      </c>
    </row>
    <row r="224" spans="6:6" x14ac:dyDescent="0.35">
      <c r="F224">
        <f t="shared" si="4"/>
        <v>0</v>
      </c>
    </row>
    <row r="225" spans="6:6" x14ac:dyDescent="0.35">
      <c r="F225">
        <f t="shared" si="4"/>
        <v>0</v>
      </c>
    </row>
    <row r="226" spans="6:6" x14ac:dyDescent="0.35">
      <c r="F226">
        <f t="shared" si="4"/>
        <v>0</v>
      </c>
    </row>
    <row r="227" spans="6:6" x14ac:dyDescent="0.35">
      <c r="F227">
        <f t="shared" si="4"/>
        <v>0</v>
      </c>
    </row>
    <row r="228" spans="6:6" x14ac:dyDescent="0.35">
      <c r="F228">
        <f t="shared" si="4"/>
        <v>0</v>
      </c>
    </row>
    <row r="229" spans="6:6" x14ac:dyDescent="0.35">
      <c r="F229">
        <f t="shared" si="4"/>
        <v>0</v>
      </c>
    </row>
    <row r="230" spans="6:6" x14ac:dyDescent="0.35">
      <c r="F230">
        <f t="shared" si="4"/>
        <v>0</v>
      </c>
    </row>
    <row r="231" spans="6:6" x14ac:dyDescent="0.35">
      <c r="F231">
        <f t="shared" si="4"/>
        <v>0</v>
      </c>
    </row>
    <row r="232" spans="6:6" x14ac:dyDescent="0.35">
      <c r="F232">
        <f t="shared" si="4"/>
        <v>0</v>
      </c>
    </row>
    <row r="233" spans="6:6" x14ac:dyDescent="0.35">
      <c r="F233">
        <f t="shared" si="4"/>
        <v>0</v>
      </c>
    </row>
    <row r="234" spans="6:6" x14ac:dyDescent="0.35">
      <c r="F234">
        <f t="shared" si="4"/>
        <v>0</v>
      </c>
    </row>
    <row r="235" spans="6:6" x14ac:dyDescent="0.35">
      <c r="F235">
        <f t="shared" si="4"/>
        <v>0</v>
      </c>
    </row>
    <row r="236" spans="6:6" x14ac:dyDescent="0.35">
      <c r="F236">
        <f t="shared" si="4"/>
        <v>0</v>
      </c>
    </row>
    <row r="237" spans="6:6" x14ac:dyDescent="0.35">
      <c r="F237">
        <f t="shared" si="4"/>
        <v>0</v>
      </c>
    </row>
    <row r="238" spans="6:6" x14ac:dyDescent="0.35">
      <c r="F238">
        <f t="shared" si="4"/>
        <v>0</v>
      </c>
    </row>
    <row r="239" spans="6:6" x14ac:dyDescent="0.35">
      <c r="F239">
        <f t="shared" si="4"/>
        <v>0</v>
      </c>
    </row>
    <row r="240" spans="6:6" x14ac:dyDescent="0.35">
      <c r="F240">
        <f t="shared" si="4"/>
        <v>0</v>
      </c>
    </row>
    <row r="241" spans="6:6" x14ac:dyDescent="0.35">
      <c r="F241">
        <f t="shared" si="4"/>
        <v>0</v>
      </c>
    </row>
    <row r="242" spans="6:6" x14ac:dyDescent="0.35">
      <c r="F242">
        <f t="shared" si="4"/>
        <v>0</v>
      </c>
    </row>
    <row r="243" spans="6:6" x14ac:dyDescent="0.35">
      <c r="F243">
        <f t="shared" si="4"/>
        <v>0</v>
      </c>
    </row>
    <row r="244" spans="6:6" x14ac:dyDescent="0.35">
      <c r="F244">
        <f t="shared" si="4"/>
        <v>0</v>
      </c>
    </row>
    <row r="245" spans="6:6" x14ac:dyDescent="0.35">
      <c r="F245">
        <f t="shared" si="4"/>
        <v>0</v>
      </c>
    </row>
    <row r="246" spans="6:6" x14ac:dyDescent="0.35">
      <c r="F246">
        <f t="shared" si="4"/>
        <v>0</v>
      </c>
    </row>
    <row r="247" spans="6:6" x14ac:dyDescent="0.35">
      <c r="F247">
        <f t="shared" si="4"/>
        <v>0</v>
      </c>
    </row>
    <row r="248" spans="6:6" x14ac:dyDescent="0.35">
      <c r="F248">
        <f t="shared" si="4"/>
        <v>0</v>
      </c>
    </row>
    <row r="249" spans="6:6" x14ac:dyDescent="0.35">
      <c r="F249">
        <f t="shared" si="4"/>
        <v>0</v>
      </c>
    </row>
    <row r="250" spans="6:6" x14ac:dyDescent="0.35">
      <c r="F250">
        <f t="shared" si="4"/>
        <v>0</v>
      </c>
    </row>
    <row r="251" spans="6:6" x14ac:dyDescent="0.35">
      <c r="F251">
        <f t="shared" si="4"/>
        <v>0</v>
      </c>
    </row>
    <row r="252" spans="6:6" x14ac:dyDescent="0.35">
      <c r="F252">
        <f t="shared" si="4"/>
        <v>0</v>
      </c>
    </row>
    <row r="253" spans="6:6" x14ac:dyDescent="0.35">
      <c r="F253">
        <f t="shared" si="4"/>
        <v>0</v>
      </c>
    </row>
    <row r="254" spans="6:6" x14ac:dyDescent="0.35">
      <c r="F254">
        <f t="shared" si="4"/>
        <v>0</v>
      </c>
    </row>
    <row r="255" spans="6:6" x14ac:dyDescent="0.35">
      <c r="F255">
        <f t="shared" si="4"/>
        <v>0</v>
      </c>
    </row>
    <row r="256" spans="6:6" x14ac:dyDescent="0.35">
      <c r="F256">
        <f t="shared" si="4"/>
        <v>0</v>
      </c>
    </row>
    <row r="257" spans="6:6" x14ac:dyDescent="0.35">
      <c r="F257">
        <f t="shared" si="4"/>
        <v>0</v>
      </c>
    </row>
    <row r="258" spans="6:6" x14ac:dyDescent="0.35">
      <c r="F258">
        <f t="shared" ref="F258:F321" si="5">SUM(E258-D258)</f>
        <v>0</v>
      </c>
    </row>
    <row r="259" spans="6:6" x14ac:dyDescent="0.35">
      <c r="F259">
        <f t="shared" si="5"/>
        <v>0</v>
      </c>
    </row>
    <row r="260" spans="6:6" x14ac:dyDescent="0.35">
      <c r="F260">
        <f t="shared" si="5"/>
        <v>0</v>
      </c>
    </row>
    <row r="261" spans="6:6" x14ac:dyDescent="0.35">
      <c r="F261">
        <f t="shared" si="5"/>
        <v>0</v>
      </c>
    </row>
    <row r="262" spans="6:6" x14ac:dyDescent="0.35">
      <c r="F262">
        <f t="shared" si="5"/>
        <v>0</v>
      </c>
    </row>
    <row r="263" spans="6:6" x14ac:dyDescent="0.35">
      <c r="F263">
        <f t="shared" si="5"/>
        <v>0</v>
      </c>
    </row>
    <row r="264" spans="6:6" x14ac:dyDescent="0.35">
      <c r="F264">
        <f t="shared" si="5"/>
        <v>0</v>
      </c>
    </row>
    <row r="265" spans="6:6" x14ac:dyDescent="0.35">
      <c r="F265">
        <f t="shared" si="5"/>
        <v>0</v>
      </c>
    </row>
    <row r="266" spans="6:6" x14ac:dyDescent="0.35">
      <c r="F266">
        <f t="shared" si="5"/>
        <v>0</v>
      </c>
    </row>
    <row r="267" spans="6:6" x14ac:dyDescent="0.35">
      <c r="F267">
        <f t="shared" si="5"/>
        <v>0</v>
      </c>
    </row>
    <row r="268" spans="6:6" x14ac:dyDescent="0.35">
      <c r="F268">
        <f t="shared" si="5"/>
        <v>0</v>
      </c>
    </row>
    <row r="269" spans="6:6" x14ac:dyDescent="0.35">
      <c r="F269">
        <f t="shared" si="5"/>
        <v>0</v>
      </c>
    </row>
    <row r="270" spans="6:6" x14ac:dyDescent="0.35">
      <c r="F270">
        <f t="shared" si="5"/>
        <v>0</v>
      </c>
    </row>
    <row r="271" spans="6:6" x14ac:dyDescent="0.35">
      <c r="F271">
        <f t="shared" si="5"/>
        <v>0</v>
      </c>
    </row>
    <row r="272" spans="6:6" x14ac:dyDescent="0.35">
      <c r="F272">
        <f t="shared" si="5"/>
        <v>0</v>
      </c>
    </row>
    <row r="273" spans="6:6" x14ac:dyDescent="0.35">
      <c r="F273">
        <f t="shared" si="5"/>
        <v>0</v>
      </c>
    </row>
    <row r="274" spans="6:6" x14ac:dyDescent="0.35">
      <c r="F274">
        <f t="shared" si="5"/>
        <v>0</v>
      </c>
    </row>
    <row r="275" spans="6:6" x14ac:dyDescent="0.35">
      <c r="F275">
        <f t="shared" si="5"/>
        <v>0</v>
      </c>
    </row>
    <row r="276" spans="6:6" x14ac:dyDescent="0.35">
      <c r="F276">
        <f t="shared" si="5"/>
        <v>0</v>
      </c>
    </row>
    <row r="277" spans="6:6" x14ac:dyDescent="0.35">
      <c r="F277">
        <f t="shared" si="5"/>
        <v>0</v>
      </c>
    </row>
    <row r="278" spans="6:6" x14ac:dyDescent="0.35">
      <c r="F278">
        <f t="shared" si="5"/>
        <v>0</v>
      </c>
    </row>
    <row r="279" spans="6:6" x14ac:dyDescent="0.35">
      <c r="F279">
        <f t="shared" si="5"/>
        <v>0</v>
      </c>
    </row>
    <row r="280" spans="6:6" x14ac:dyDescent="0.35">
      <c r="F280">
        <f t="shared" si="5"/>
        <v>0</v>
      </c>
    </row>
    <row r="281" spans="6:6" x14ac:dyDescent="0.35">
      <c r="F281">
        <f t="shared" si="5"/>
        <v>0</v>
      </c>
    </row>
    <row r="282" spans="6:6" x14ac:dyDescent="0.35">
      <c r="F282">
        <f t="shared" si="5"/>
        <v>0</v>
      </c>
    </row>
    <row r="283" spans="6:6" x14ac:dyDescent="0.35">
      <c r="F283">
        <f t="shared" si="5"/>
        <v>0</v>
      </c>
    </row>
    <row r="284" spans="6:6" x14ac:dyDescent="0.35">
      <c r="F284">
        <f t="shared" si="5"/>
        <v>0</v>
      </c>
    </row>
    <row r="285" spans="6:6" x14ac:dyDescent="0.35">
      <c r="F285">
        <f t="shared" si="5"/>
        <v>0</v>
      </c>
    </row>
    <row r="286" spans="6:6" x14ac:dyDescent="0.35">
      <c r="F286">
        <f t="shared" si="5"/>
        <v>0</v>
      </c>
    </row>
    <row r="287" spans="6:6" x14ac:dyDescent="0.35">
      <c r="F287">
        <f t="shared" si="5"/>
        <v>0</v>
      </c>
    </row>
    <row r="288" spans="6:6" x14ac:dyDescent="0.35">
      <c r="F288">
        <f t="shared" si="5"/>
        <v>0</v>
      </c>
    </row>
    <row r="289" spans="6:6" x14ac:dyDescent="0.35">
      <c r="F289">
        <f t="shared" si="5"/>
        <v>0</v>
      </c>
    </row>
    <row r="290" spans="6:6" x14ac:dyDescent="0.35">
      <c r="F290">
        <f t="shared" si="5"/>
        <v>0</v>
      </c>
    </row>
    <row r="291" spans="6:6" x14ac:dyDescent="0.35">
      <c r="F291">
        <f t="shared" si="5"/>
        <v>0</v>
      </c>
    </row>
    <row r="292" spans="6:6" x14ac:dyDescent="0.35">
      <c r="F292">
        <f t="shared" si="5"/>
        <v>0</v>
      </c>
    </row>
    <row r="293" spans="6:6" x14ac:dyDescent="0.35">
      <c r="F293">
        <f t="shared" si="5"/>
        <v>0</v>
      </c>
    </row>
    <row r="294" spans="6:6" x14ac:dyDescent="0.35">
      <c r="F294">
        <f t="shared" si="5"/>
        <v>0</v>
      </c>
    </row>
    <row r="295" spans="6:6" x14ac:dyDescent="0.35">
      <c r="F295">
        <f t="shared" si="5"/>
        <v>0</v>
      </c>
    </row>
    <row r="296" spans="6:6" x14ac:dyDescent="0.35">
      <c r="F296">
        <f t="shared" si="5"/>
        <v>0</v>
      </c>
    </row>
    <row r="297" spans="6:6" x14ac:dyDescent="0.35">
      <c r="F297">
        <f t="shared" si="5"/>
        <v>0</v>
      </c>
    </row>
    <row r="298" spans="6:6" x14ac:dyDescent="0.35">
      <c r="F298">
        <f t="shared" si="5"/>
        <v>0</v>
      </c>
    </row>
    <row r="299" spans="6:6" x14ac:dyDescent="0.35">
      <c r="F299">
        <f t="shared" si="5"/>
        <v>0</v>
      </c>
    </row>
    <row r="300" spans="6:6" x14ac:dyDescent="0.35">
      <c r="F300">
        <f t="shared" si="5"/>
        <v>0</v>
      </c>
    </row>
    <row r="301" spans="6:6" x14ac:dyDescent="0.35">
      <c r="F301">
        <f t="shared" si="5"/>
        <v>0</v>
      </c>
    </row>
    <row r="302" spans="6:6" x14ac:dyDescent="0.35">
      <c r="F302">
        <f t="shared" si="5"/>
        <v>0</v>
      </c>
    </row>
    <row r="303" spans="6:6" x14ac:dyDescent="0.35">
      <c r="F303">
        <f t="shared" si="5"/>
        <v>0</v>
      </c>
    </row>
    <row r="304" spans="6:6" x14ac:dyDescent="0.35">
      <c r="F304">
        <f t="shared" si="5"/>
        <v>0</v>
      </c>
    </row>
    <row r="305" spans="6:6" x14ac:dyDescent="0.35">
      <c r="F305">
        <f t="shared" si="5"/>
        <v>0</v>
      </c>
    </row>
    <row r="306" spans="6:6" x14ac:dyDescent="0.35">
      <c r="F306">
        <f t="shared" si="5"/>
        <v>0</v>
      </c>
    </row>
    <row r="307" spans="6:6" x14ac:dyDescent="0.35">
      <c r="F307">
        <f t="shared" si="5"/>
        <v>0</v>
      </c>
    </row>
    <row r="308" spans="6:6" x14ac:dyDescent="0.35">
      <c r="F308">
        <f t="shared" si="5"/>
        <v>0</v>
      </c>
    </row>
    <row r="309" spans="6:6" x14ac:dyDescent="0.35">
      <c r="F309">
        <f t="shared" si="5"/>
        <v>0</v>
      </c>
    </row>
    <row r="310" spans="6:6" x14ac:dyDescent="0.35">
      <c r="F310">
        <f t="shared" si="5"/>
        <v>0</v>
      </c>
    </row>
    <row r="311" spans="6:6" x14ac:dyDescent="0.35">
      <c r="F311">
        <f t="shared" si="5"/>
        <v>0</v>
      </c>
    </row>
    <row r="312" spans="6:6" x14ac:dyDescent="0.35">
      <c r="F312">
        <f t="shared" si="5"/>
        <v>0</v>
      </c>
    </row>
    <row r="313" spans="6:6" x14ac:dyDescent="0.35">
      <c r="F313">
        <f t="shared" si="5"/>
        <v>0</v>
      </c>
    </row>
    <row r="314" spans="6:6" x14ac:dyDescent="0.35">
      <c r="F314">
        <f t="shared" si="5"/>
        <v>0</v>
      </c>
    </row>
    <row r="315" spans="6:6" x14ac:dyDescent="0.35">
      <c r="F315">
        <f t="shared" si="5"/>
        <v>0</v>
      </c>
    </row>
    <row r="316" spans="6:6" x14ac:dyDescent="0.35">
      <c r="F316">
        <f t="shared" si="5"/>
        <v>0</v>
      </c>
    </row>
    <row r="317" spans="6:6" x14ac:dyDescent="0.35">
      <c r="F317">
        <f t="shared" si="5"/>
        <v>0</v>
      </c>
    </row>
    <row r="318" spans="6:6" x14ac:dyDescent="0.35">
      <c r="F318">
        <f t="shared" si="5"/>
        <v>0</v>
      </c>
    </row>
    <row r="319" spans="6:6" x14ac:dyDescent="0.35">
      <c r="F319">
        <f t="shared" si="5"/>
        <v>0</v>
      </c>
    </row>
    <row r="320" spans="6:6" x14ac:dyDescent="0.35">
      <c r="F320">
        <f t="shared" si="5"/>
        <v>0</v>
      </c>
    </row>
    <row r="321" spans="6:6" x14ac:dyDescent="0.35">
      <c r="F321">
        <f t="shared" si="5"/>
        <v>0</v>
      </c>
    </row>
    <row r="322" spans="6:6" x14ac:dyDescent="0.35">
      <c r="F322">
        <f t="shared" ref="F322:F385" si="6">SUM(E322-D322)</f>
        <v>0</v>
      </c>
    </row>
    <row r="323" spans="6:6" x14ac:dyDescent="0.35">
      <c r="F323">
        <f t="shared" si="6"/>
        <v>0</v>
      </c>
    </row>
    <row r="324" spans="6:6" x14ac:dyDescent="0.35">
      <c r="F324">
        <f t="shared" si="6"/>
        <v>0</v>
      </c>
    </row>
    <row r="325" spans="6:6" x14ac:dyDescent="0.35">
      <c r="F325">
        <f t="shared" si="6"/>
        <v>0</v>
      </c>
    </row>
    <row r="326" spans="6:6" x14ac:dyDescent="0.35">
      <c r="F326">
        <f t="shared" si="6"/>
        <v>0</v>
      </c>
    </row>
    <row r="327" spans="6:6" x14ac:dyDescent="0.35">
      <c r="F327">
        <f t="shared" si="6"/>
        <v>0</v>
      </c>
    </row>
    <row r="328" spans="6:6" x14ac:dyDescent="0.35">
      <c r="F328">
        <f t="shared" si="6"/>
        <v>0</v>
      </c>
    </row>
    <row r="329" spans="6:6" x14ac:dyDescent="0.35">
      <c r="F329">
        <f t="shared" si="6"/>
        <v>0</v>
      </c>
    </row>
    <row r="330" spans="6:6" x14ac:dyDescent="0.35">
      <c r="F330">
        <f t="shared" si="6"/>
        <v>0</v>
      </c>
    </row>
    <row r="331" spans="6:6" x14ac:dyDescent="0.35">
      <c r="F331">
        <f t="shared" si="6"/>
        <v>0</v>
      </c>
    </row>
    <row r="332" spans="6:6" x14ac:dyDescent="0.35">
      <c r="F332">
        <f t="shared" si="6"/>
        <v>0</v>
      </c>
    </row>
    <row r="333" spans="6:6" x14ac:dyDescent="0.35">
      <c r="F333">
        <f t="shared" si="6"/>
        <v>0</v>
      </c>
    </row>
    <row r="334" spans="6:6" x14ac:dyDescent="0.35">
      <c r="F334">
        <f t="shared" si="6"/>
        <v>0</v>
      </c>
    </row>
    <row r="335" spans="6:6" x14ac:dyDescent="0.35">
      <c r="F335">
        <f t="shared" si="6"/>
        <v>0</v>
      </c>
    </row>
    <row r="336" spans="6:6" x14ac:dyDescent="0.35">
      <c r="F336">
        <f t="shared" si="6"/>
        <v>0</v>
      </c>
    </row>
    <row r="337" spans="6:6" x14ac:dyDescent="0.35">
      <c r="F337">
        <f t="shared" si="6"/>
        <v>0</v>
      </c>
    </row>
    <row r="338" spans="6:6" x14ac:dyDescent="0.35">
      <c r="F338">
        <f t="shared" si="6"/>
        <v>0</v>
      </c>
    </row>
    <row r="339" spans="6:6" x14ac:dyDescent="0.35">
      <c r="F339">
        <f t="shared" si="6"/>
        <v>0</v>
      </c>
    </row>
    <row r="340" spans="6:6" x14ac:dyDescent="0.35">
      <c r="F340">
        <f t="shared" si="6"/>
        <v>0</v>
      </c>
    </row>
    <row r="341" spans="6:6" x14ac:dyDescent="0.35">
      <c r="F341">
        <f t="shared" si="6"/>
        <v>0</v>
      </c>
    </row>
    <row r="342" spans="6:6" x14ac:dyDescent="0.35">
      <c r="F342">
        <f t="shared" si="6"/>
        <v>0</v>
      </c>
    </row>
    <row r="343" spans="6:6" x14ac:dyDescent="0.35">
      <c r="F343">
        <f t="shared" si="6"/>
        <v>0</v>
      </c>
    </row>
    <row r="344" spans="6:6" x14ac:dyDescent="0.35">
      <c r="F344">
        <f t="shared" si="6"/>
        <v>0</v>
      </c>
    </row>
    <row r="345" spans="6:6" x14ac:dyDescent="0.35">
      <c r="F345">
        <f t="shared" si="6"/>
        <v>0</v>
      </c>
    </row>
    <row r="346" spans="6:6" x14ac:dyDescent="0.35">
      <c r="F346">
        <f t="shared" si="6"/>
        <v>0</v>
      </c>
    </row>
    <row r="347" spans="6:6" x14ac:dyDescent="0.35">
      <c r="F347">
        <f t="shared" si="6"/>
        <v>0</v>
      </c>
    </row>
    <row r="348" spans="6:6" x14ac:dyDescent="0.35">
      <c r="F348">
        <f t="shared" si="6"/>
        <v>0</v>
      </c>
    </row>
    <row r="349" spans="6:6" x14ac:dyDescent="0.35">
      <c r="F349">
        <f t="shared" si="6"/>
        <v>0</v>
      </c>
    </row>
    <row r="350" spans="6:6" x14ac:dyDescent="0.35">
      <c r="F350">
        <f t="shared" si="6"/>
        <v>0</v>
      </c>
    </row>
    <row r="351" spans="6:6" x14ac:dyDescent="0.35">
      <c r="F351">
        <f t="shared" si="6"/>
        <v>0</v>
      </c>
    </row>
    <row r="352" spans="6:6" x14ac:dyDescent="0.35">
      <c r="F352">
        <f t="shared" si="6"/>
        <v>0</v>
      </c>
    </row>
    <row r="353" spans="6:6" x14ac:dyDescent="0.35">
      <c r="F353">
        <f t="shared" si="6"/>
        <v>0</v>
      </c>
    </row>
    <row r="354" spans="6:6" x14ac:dyDescent="0.35">
      <c r="F354">
        <f t="shared" si="6"/>
        <v>0</v>
      </c>
    </row>
    <row r="355" spans="6:6" x14ac:dyDescent="0.35">
      <c r="F355">
        <f t="shared" si="6"/>
        <v>0</v>
      </c>
    </row>
    <row r="356" spans="6:6" x14ac:dyDescent="0.35">
      <c r="F356">
        <f t="shared" si="6"/>
        <v>0</v>
      </c>
    </row>
    <row r="357" spans="6:6" x14ac:dyDescent="0.35">
      <c r="F357">
        <f t="shared" si="6"/>
        <v>0</v>
      </c>
    </row>
    <row r="358" spans="6:6" x14ac:dyDescent="0.35">
      <c r="F358">
        <f t="shared" si="6"/>
        <v>0</v>
      </c>
    </row>
    <row r="359" spans="6:6" x14ac:dyDescent="0.35">
      <c r="F359">
        <f t="shared" si="6"/>
        <v>0</v>
      </c>
    </row>
    <row r="360" spans="6:6" x14ac:dyDescent="0.35">
      <c r="F360">
        <f t="shared" si="6"/>
        <v>0</v>
      </c>
    </row>
    <row r="361" spans="6:6" x14ac:dyDescent="0.35">
      <c r="F361">
        <f t="shared" si="6"/>
        <v>0</v>
      </c>
    </row>
    <row r="362" spans="6:6" x14ac:dyDescent="0.35">
      <c r="F362">
        <f t="shared" si="6"/>
        <v>0</v>
      </c>
    </row>
    <row r="363" spans="6:6" x14ac:dyDescent="0.35">
      <c r="F363">
        <f t="shared" si="6"/>
        <v>0</v>
      </c>
    </row>
    <row r="364" spans="6:6" x14ac:dyDescent="0.35">
      <c r="F364">
        <f t="shared" si="6"/>
        <v>0</v>
      </c>
    </row>
    <row r="365" spans="6:6" x14ac:dyDescent="0.35">
      <c r="F365">
        <f t="shared" si="6"/>
        <v>0</v>
      </c>
    </row>
    <row r="366" spans="6:6" x14ac:dyDescent="0.35">
      <c r="F366">
        <f t="shared" si="6"/>
        <v>0</v>
      </c>
    </row>
    <row r="367" spans="6:6" x14ac:dyDescent="0.35">
      <c r="F367">
        <f t="shared" si="6"/>
        <v>0</v>
      </c>
    </row>
    <row r="368" spans="6:6" x14ac:dyDescent="0.35">
      <c r="F368">
        <f t="shared" si="6"/>
        <v>0</v>
      </c>
    </row>
    <row r="369" spans="6:6" x14ac:dyDescent="0.35">
      <c r="F369">
        <f t="shared" si="6"/>
        <v>0</v>
      </c>
    </row>
    <row r="370" spans="6:6" x14ac:dyDescent="0.35">
      <c r="F370">
        <f t="shared" si="6"/>
        <v>0</v>
      </c>
    </row>
    <row r="371" spans="6:6" x14ac:dyDescent="0.35">
      <c r="F371">
        <f t="shared" si="6"/>
        <v>0</v>
      </c>
    </row>
    <row r="372" spans="6:6" x14ac:dyDescent="0.35">
      <c r="F372">
        <f t="shared" si="6"/>
        <v>0</v>
      </c>
    </row>
    <row r="373" spans="6:6" x14ac:dyDescent="0.35">
      <c r="F373">
        <f t="shared" si="6"/>
        <v>0</v>
      </c>
    </row>
    <row r="374" spans="6:6" x14ac:dyDescent="0.35">
      <c r="F374">
        <f t="shared" si="6"/>
        <v>0</v>
      </c>
    </row>
    <row r="375" spans="6:6" x14ac:dyDescent="0.35">
      <c r="F375">
        <f t="shared" si="6"/>
        <v>0</v>
      </c>
    </row>
    <row r="376" spans="6:6" x14ac:dyDescent="0.35">
      <c r="F376">
        <f t="shared" si="6"/>
        <v>0</v>
      </c>
    </row>
    <row r="377" spans="6:6" x14ac:dyDescent="0.35">
      <c r="F377">
        <f t="shared" si="6"/>
        <v>0</v>
      </c>
    </row>
    <row r="378" spans="6:6" x14ac:dyDescent="0.35">
      <c r="F378">
        <f t="shared" si="6"/>
        <v>0</v>
      </c>
    </row>
    <row r="379" spans="6:6" x14ac:dyDescent="0.35">
      <c r="F379">
        <f t="shared" si="6"/>
        <v>0</v>
      </c>
    </row>
    <row r="380" spans="6:6" x14ac:dyDescent="0.35">
      <c r="F380">
        <f t="shared" si="6"/>
        <v>0</v>
      </c>
    </row>
    <row r="381" spans="6:6" x14ac:dyDescent="0.35">
      <c r="F381">
        <f t="shared" si="6"/>
        <v>0</v>
      </c>
    </row>
    <row r="382" spans="6:6" x14ac:dyDescent="0.35">
      <c r="F382">
        <f t="shared" si="6"/>
        <v>0</v>
      </c>
    </row>
    <row r="383" spans="6:6" x14ac:dyDescent="0.35">
      <c r="F383">
        <f t="shared" si="6"/>
        <v>0</v>
      </c>
    </row>
    <row r="384" spans="6:6" x14ac:dyDescent="0.35">
      <c r="F384">
        <f t="shared" si="6"/>
        <v>0</v>
      </c>
    </row>
    <row r="385" spans="6:6" x14ac:dyDescent="0.35">
      <c r="F385">
        <f t="shared" si="6"/>
        <v>0</v>
      </c>
    </row>
    <row r="386" spans="6:6" x14ac:dyDescent="0.35">
      <c r="F386">
        <f t="shared" ref="F386:F449" si="7">SUM(E386-D386)</f>
        <v>0</v>
      </c>
    </row>
    <row r="387" spans="6:6" x14ac:dyDescent="0.35">
      <c r="F387">
        <f t="shared" si="7"/>
        <v>0</v>
      </c>
    </row>
    <row r="388" spans="6:6" x14ac:dyDescent="0.35">
      <c r="F388">
        <f t="shared" si="7"/>
        <v>0</v>
      </c>
    </row>
    <row r="389" spans="6:6" x14ac:dyDescent="0.35">
      <c r="F389">
        <f t="shared" si="7"/>
        <v>0</v>
      </c>
    </row>
    <row r="390" spans="6:6" x14ac:dyDescent="0.35">
      <c r="F390">
        <f t="shared" si="7"/>
        <v>0</v>
      </c>
    </row>
    <row r="391" spans="6:6" x14ac:dyDescent="0.35">
      <c r="F391">
        <f t="shared" si="7"/>
        <v>0</v>
      </c>
    </row>
    <row r="392" spans="6:6" x14ac:dyDescent="0.35">
      <c r="F392">
        <f t="shared" si="7"/>
        <v>0</v>
      </c>
    </row>
    <row r="393" spans="6:6" x14ac:dyDescent="0.35">
      <c r="F393">
        <f t="shared" si="7"/>
        <v>0</v>
      </c>
    </row>
    <row r="394" spans="6:6" x14ac:dyDescent="0.35">
      <c r="F394">
        <f t="shared" si="7"/>
        <v>0</v>
      </c>
    </row>
    <row r="395" spans="6:6" x14ac:dyDescent="0.35">
      <c r="F395">
        <f t="shared" si="7"/>
        <v>0</v>
      </c>
    </row>
    <row r="396" spans="6:6" x14ac:dyDescent="0.35">
      <c r="F396">
        <f t="shared" si="7"/>
        <v>0</v>
      </c>
    </row>
    <row r="397" spans="6:6" x14ac:dyDescent="0.35">
      <c r="F397">
        <f t="shared" si="7"/>
        <v>0</v>
      </c>
    </row>
    <row r="398" spans="6:6" x14ac:dyDescent="0.35">
      <c r="F398">
        <f t="shared" si="7"/>
        <v>0</v>
      </c>
    </row>
    <row r="399" spans="6:6" x14ac:dyDescent="0.35">
      <c r="F399">
        <f t="shared" si="7"/>
        <v>0</v>
      </c>
    </row>
    <row r="400" spans="6:6" x14ac:dyDescent="0.35">
      <c r="F400">
        <f t="shared" si="7"/>
        <v>0</v>
      </c>
    </row>
    <row r="401" spans="6:6" x14ac:dyDescent="0.35">
      <c r="F401">
        <f t="shared" si="7"/>
        <v>0</v>
      </c>
    </row>
    <row r="402" spans="6:6" x14ac:dyDescent="0.35">
      <c r="F402">
        <f t="shared" si="7"/>
        <v>0</v>
      </c>
    </row>
    <row r="403" spans="6:6" x14ac:dyDescent="0.35">
      <c r="F403">
        <f t="shared" si="7"/>
        <v>0</v>
      </c>
    </row>
    <row r="404" spans="6:6" x14ac:dyDescent="0.35">
      <c r="F404">
        <f t="shared" si="7"/>
        <v>0</v>
      </c>
    </row>
    <row r="405" spans="6:6" x14ac:dyDescent="0.35">
      <c r="F405">
        <f t="shared" si="7"/>
        <v>0</v>
      </c>
    </row>
    <row r="406" spans="6:6" x14ac:dyDescent="0.35">
      <c r="F406">
        <f t="shared" si="7"/>
        <v>0</v>
      </c>
    </row>
    <row r="407" spans="6:6" x14ac:dyDescent="0.35">
      <c r="F407">
        <f t="shared" si="7"/>
        <v>0</v>
      </c>
    </row>
    <row r="408" spans="6:6" x14ac:dyDescent="0.35">
      <c r="F408">
        <f t="shared" si="7"/>
        <v>0</v>
      </c>
    </row>
    <row r="409" spans="6:6" x14ac:dyDescent="0.35">
      <c r="F409">
        <f t="shared" si="7"/>
        <v>0</v>
      </c>
    </row>
    <row r="410" spans="6:6" x14ac:dyDescent="0.35">
      <c r="F410">
        <f t="shared" si="7"/>
        <v>0</v>
      </c>
    </row>
    <row r="411" spans="6:6" x14ac:dyDescent="0.35">
      <c r="F411">
        <f t="shared" si="7"/>
        <v>0</v>
      </c>
    </row>
    <row r="412" spans="6:6" x14ac:dyDescent="0.35">
      <c r="F412">
        <f t="shared" si="7"/>
        <v>0</v>
      </c>
    </row>
    <row r="413" spans="6:6" x14ac:dyDescent="0.35">
      <c r="F413">
        <f t="shared" si="7"/>
        <v>0</v>
      </c>
    </row>
    <row r="414" spans="6:6" x14ac:dyDescent="0.35">
      <c r="F414">
        <f t="shared" si="7"/>
        <v>0</v>
      </c>
    </row>
    <row r="415" spans="6:6" x14ac:dyDescent="0.35">
      <c r="F415">
        <f t="shared" si="7"/>
        <v>0</v>
      </c>
    </row>
    <row r="416" spans="6:6" x14ac:dyDescent="0.35">
      <c r="F416">
        <f t="shared" si="7"/>
        <v>0</v>
      </c>
    </row>
    <row r="417" spans="6:6" x14ac:dyDescent="0.35">
      <c r="F417">
        <f t="shared" si="7"/>
        <v>0</v>
      </c>
    </row>
    <row r="418" spans="6:6" x14ac:dyDescent="0.35">
      <c r="F418">
        <f t="shared" si="7"/>
        <v>0</v>
      </c>
    </row>
    <row r="419" spans="6:6" x14ac:dyDescent="0.35">
      <c r="F419">
        <f t="shared" si="7"/>
        <v>0</v>
      </c>
    </row>
    <row r="420" spans="6:6" x14ac:dyDescent="0.35">
      <c r="F420">
        <f t="shared" si="7"/>
        <v>0</v>
      </c>
    </row>
    <row r="421" spans="6:6" x14ac:dyDescent="0.35">
      <c r="F421">
        <f t="shared" si="7"/>
        <v>0</v>
      </c>
    </row>
    <row r="422" spans="6:6" x14ac:dyDescent="0.35">
      <c r="F422">
        <f t="shared" si="7"/>
        <v>0</v>
      </c>
    </row>
    <row r="423" spans="6:6" x14ac:dyDescent="0.35">
      <c r="F423">
        <f t="shared" si="7"/>
        <v>0</v>
      </c>
    </row>
    <row r="424" spans="6:6" x14ac:dyDescent="0.35">
      <c r="F424">
        <f t="shared" si="7"/>
        <v>0</v>
      </c>
    </row>
    <row r="425" spans="6:6" x14ac:dyDescent="0.35">
      <c r="F425">
        <f t="shared" si="7"/>
        <v>0</v>
      </c>
    </row>
    <row r="426" spans="6:6" x14ac:dyDescent="0.35">
      <c r="F426">
        <f t="shared" si="7"/>
        <v>0</v>
      </c>
    </row>
    <row r="427" spans="6:6" x14ac:dyDescent="0.35">
      <c r="F427">
        <f t="shared" si="7"/>
        <v>0</v>
      </c>
    </row>
    <row r="428" spans="6:6" x14ac:dyDescent="0.35">
      <c r="F428">
        <f t="shared" si="7"/>
        <v>0</v>
      </c>
    </row>
    <row r="429" spans="6:6" x14ac:dyDescent="0.35">
      <c r="F429">
        <f t="shared" si="7"/>
        <v>0</v>
      </c>
    </row>
    <row r="430" spans="6:6" x14ac:dyDescent="0.35">
      <c r="F430">
        <f t="shared" si="7"/>
        <v>0</v>
      </c>
    </row>
    <row r="431" spans="6:6" x14ac:dyDescent="0.35">
      <c r="F431">
        <f t="shared" si="7"/>
        <v>0</v>
      </c>
    </row>
    <row r="432" spans="6:6" x14ac:dyDescent="0.35">
      <c r="F432">
        <f t="shared" si="7"/>
        <v>0</v>
      </c>
    </row>
    <row r="433" spans="6:6" x14ac:dyDescent="0.35">
      <c r="F433">
        <f t="shared" si="7"/>
        <v>0</v>
      </c>
    </row>
    <row r="434" spans="6:6" x14ac:dyDescent="0.35">
      <c r="F434">
        <f t="shared" si="7"/>
        <v>0</v>
      </c>
    </row>
    <row r="435" spans="6:6" x14ac:dyDescent="0.35">
      <c r="F435">
        <f t="shared" si="7"/>
        <v>0</v>
      </c>
    </row>
    <row r="436" spans="6:6" x14ac:dyDescent="0.35">
      <c r="F436">
        <f t="shared" si="7"/>
        <v>0</v>
      </c>
    </row>
    <row r="437" spans="6:6" x14ac:dyDescent="0.35">
      <c r="F437">
        <f t="shared" si="7"/>
        <v>0</v>
      </c>
    </row>
    <row r="438" spans="6:6" x14ac:dyDescent="0.35">
      <c r="F438">
        <f t="shared" si="7"/>
        <v>0</v>
      </c>
    </row>
    <row r="439" spans="6:6" x14ac:dyDescent="0.35">
      <c r="F439">
        <f t="shared" si="7"/>
        <v>0</v>
      </c>
    </row>
    <row r="440" spans="6:6" x14ac:dyDescent="0.35">
      <c r="F440">
        <f t="shared" si="7"/>
        <v>0</v>
      </c>
    </row>
    <row r="441" spans="6:6" x14ac:dyDescent="0.35">
      <c r="F441">
        <f t="shared" si="7"/>
        <v>0</v>
      </c>
    </row>
    <row r="442" spans="6:6" x14ac:dyDescent="0.35">
      <c r="F442">
        <f t="shared" si="7"/>
        <v>0</v>
      </c>
    </row>
    <row r="443" spans="6:6" x14ac:dyDescent="0.35">
      <c r="F443">
        <f t="shared" si="7"/>
        <v>0</v>
      </c>
    </row>
    <row r="444" spans="6:6" x14ac:dyDescent="0.35">
      <c r="F444">
        <f t="shared" si="7"/>
        <v>0</v>
      </c>
    </row>
    <row r="445" spans="6:6" x14ac:dyDescent="0.35">
      <c r="F445">
        <f t="shared" si="7"/>
        <v>0</v>
      </c>
    </row>
    <row r="446" spans="6:6" x14ac:dyDescent="0.35">
      <c r="F446">
        <f t="shared" si="7"/>
        <v>0</v>
      </c>
    </row>
    <row r="447" spans="6:6" x14ac:dyDescent="0.35">
      <c r="F447">
        <f t="shared" si="7"/>
        <v>0</v>
      </c>
    </row>
    <row r="448" spans="6:6" x14ac:dyDescent="0.35">
      <c r="F448">
        <f t="shared" si="7"/>
        <v>0</v>
      </c>
    </row>
    <row r="449" spans="6:6" x14ac:dyDescent="0.35">
      <c r="F449">
        <f t="shared" si="7"/>
        <v>0</v>
      </c>
    </row>
    <row r="450" spans="6:6" x14ac:dyDescent="0.35">
      <c r="F450">
        <f t="shared" ref="F450:F513" si="8">SUM(E450-D450)</f>
        <v>0</v>
      </c>
    </row>
    <row r="451" spans="6:6" x14ac:dyDescent="0.35">
      <c r="F451">
        <f t="shared" si="8"/>
        <v>0</v>
      </c>
    </row>
    <row r="452" spans="6:6" x14ac:dyDescent="0.35">
      <c r="F452">
        <f t="shared" si="8"/>
        <v>0</v>
      </c>
    </row>
    <row r="453" spans="6:6" x14ac:dyDescent="0.35">
      <c r="F453">
        <f t="shared" si="8"/>
        <v>0</v>
      </c>
    </row>
    <row r="454" spans="6:6" x14ac:dyDescent="0.35">
      <c r="F454">
        <f t="shared" si="8"/>
        <v>0</v>
      </c>
    </row>
    <row r="455" spans="6:6" x14ac:dyDescent="0.35">
      <c r="F455">
        <f t="shared" si="8"/>
        <v>0</v>
      </c>
    </row>
    <row r="456" spans="6:6" x14ac:dyDescent="0.35">
      <c r="F456">
        <f t="shared" si="8"/>
        <v>0</v>
      </c>
    </row>
    <row r="457" spans="6:6" x14ac:dyDescent="0.35">
      <c r="F457">
        <f t="shared" si="8"/>
        <v>0</v>
      </c>
    </row>
    <row r="458" spans="6:6" x14ac:dyDescent="0.35">
      <c r="F458">
        <f t="shared" si="8"/>
        <v>0</v>
      </c>
    </row>
    <row r="459" spans="6:6" x14ac:dyDescent="0.35">
      <c r="F459">
        <f t="shared" si="8"/>
        <v>0</v>
      </c>
    </row>
    <row r="460" spans="6:6" x14ac:dyDescent="0.35">
      <c r="F460">
        <f t="shared" si="8"/>
        <v>0</v>
      </c>
    </row>
    <row r="461" spans="6:6" x14ac:dyDescent="0.35">
      <c r="F461">
        <f t="shared" si="8"/>
        <v>0</v>
      </c>
    </row>
    <row r="462" spans="6:6" x14ac:dyDescent="0.35">
      <c r="F462">
        <f t="shared" si="8"/>
        <v>0</v>
      </c>
    </row>
    <row r="463" spans="6:6" x14ac:dyDescent="0.35">
      <c r="F463">
        <f t="shared" si="8"/>
        <v>0</v>
      </c>
    </row>
    <row r="464" spans="6:6" x14ac:dyDescent="0.35">
      <c r="F464">
        <f t="shared" si="8"/>
        <v>0</v>
      </c>
    </row>
    <row r="465" spans="6:6" x14ac:dyDescent="0.35">
      <c r="F465">
        <f t="shared" si="8"/>
        <v>0</v>
      </c>
    </row>
    <row r="466" spans="6:6" x14ac:dyDescent="0.35">
      <c r="F466">
        <f t="shared" si="8"/>
        <v>0</v>
      </c>
    </row>
    <row r="467" spans="6:6" x14ac:dyDescent="0.35">
      <c r="F467">
        <f t="shared" si="8"/>
        <v>0</v>
      </c>
    </row>
    <row r="468" spans="6:6" x14ac:dyDescent="0.35">
      <c r="F468">
        <f t="shared" si="8"/>
        <v>0</v>
      </c>
    </row>
    <row r="469" spans="6:6" x14ac:dyDescent="0.35">
      <c r="F469">
        <f t="shared" si="8"/>
        <v>0</v>
      </c>
    </row>
    <row r="470" spans="6:6" x14ac:dyDescent="0.35">
      <c r="F470">
        <f t="shared" si="8"/>
        <v>0</v>
      </c>
    </row>
    <row r="471" spans="6:6" x14ac:dyDescent="0.35">
      <c r="F471">
        <f t="shared" si="8"/>
        <v>0</v>
      </c>
    </row>
    <row r="472" spans="6:6" x14ac:dyDescent="0.35">
      <c r="F472">
        <f t="shared" si="8"/>
        <v>0</v>
      </c>
    </row>
    <row r="473" spans="6:6" x14ac:dyDescent="0.35">
      <c r="F473">
        <f t="shared" si="8"/>
        <v>0</v>
      </c>
    </row>
    <row r="474" spans="6:6" x14ac:dyDescent="0.35">
      <c r="F474">
        <f t="shared" si="8"/>
        <v>0</v>
      </c>
    </row>
    <row r="475" spans="6:6" x14ac:dyDescent="0.35">
      <c r="F475">
        <f t="shared" si="8"/>
        <v>0</v>
      </c>
    </row>
    <row r="476" spans="6:6" x14ac:dyDescent="0.35">
      <c r="F476">
        <f t="shared" si="8"/>
        <v>0</v>
      </c>
    </row>
    <row r="477" spans="6:6" x14ac:dyDescent="0.35">
      <c r="F477">
        <f t="shared" si="8"/>
        <v>0</v>
      </c>
    </row>
    <row r="478" spans="6:6" x14ac:dyDescent="0.35">
      <c r="F478">
        <f t="shared" si="8"/>
        <v>0</v>
      </c>
    </row>
    <row r="479" spans="6:6" x14ac:dyDescent="0.35">
      <c r="F479">
        <f t="shared" si="8"/>
        <v>0</v>
      </c>
    </row>
    <row r="480" spans="6:6" x14ac:dyDescent="0.35">
      <c r="F480">
        <f t="shared" si="8"/>
        <v>0</v>
      </c>
    </row>
    <row r="481" spans="6:6" x14ac:dyDescent="0.35">
      <c r="F481">
        <f t="shared" si="8"/>
        <v>0</v>
      </c>
    </row>
    <row r="482" spans="6:6" x14ac:dyDescent="0.35">
      <c r="F482">
        <f t="shared" si="8"/>
        <v>0</v>
      </c>
    </row>
    <row r="483" spans="6:6" x14ac:dyDescent="0.35">
      <c r="F483">
        <f t="shared" si="8"/>
        <v>0</v>
      </c>
    </row>
    <row r="484" spans="6:6" x14ac:dyDescent="0.35">
      <c r="F484">
        <f t="shared" si="8"/>
        <v>0</v>
      </c>
    </row>
    <row r="485" spans="6:6" x14ac:dyDescent="0.35">
      <c r="F485">
        <f t="shared" si="8"/>
        <v>0</v>
      </c>
    </row>
    <row r="486" spans="6:6" x14ac:dyDescent="0.35">
      <c r="F486">
        <f t="shared" si="8"/>
        <v>0</v>
      </c>
    </row>
    <row r="487" spans="6:6" x14ac:dyDescent="0.35">
      <c r="F487">
        <f t="shared" si="8"/>
        <v>0</v>
      </c>
    </row>
    <row r="488" spans="6:6" x14ac:dyDescent="0.35">
      <c r="F488">
        <f t="shared" si="8"/>
        <v>0</v>
      </c>
    </row>
    <row r="489" spans="6:6" x14ac:dyDescent="0.35">
      <c r="F489">
        <f t="shared" si="8"/>
        <v>0</v>
      </c>
    </row>
    <row r="490" spans="6:6" x14ac:dyDescent="0.35">
      <c r="F490">
        <f t="shared" si="8"/>
        <v>0</v>
      </c>
    </row>
    <row r="491" spans="6:6" x14ac:dyDescent="0.35">
      <c r="F491">
        <f t="shared" si="8"/>
        <v>0</v>
      </c>
    </row>
    <row r="492" spans="6:6" x14ac:dyDescent="0.35">
      <c r="F492">
        <f t="shared" si="8"/>
        <v>0</v>
      </c>
    </row>
    <row r="493" spans="6:6" x14ac:dyDescent="0.35">
      <c r="F493">
        <f t="shared" si="8"/>
        <v>0</v>
      </c>
    </row>
    <row r="494" spans="6:6" x14ac:dyDescent="0.35">
      <c r="F494">
        <f t="shared" si="8"/>
        <v>0</v>
      </c>
    </row>
    <row r="495" spans="6:6" x14ac:dyDescent="0.35">
      <c r="F495">
        <f t="shared" si="8"/>
        <v>0</v>
      </c>
    </row>
    <row r="496" spans="6:6" x14ac:dyDescent="0.35">
      <c r="F496">
        <f t="shared" si="8"/>
        <v>0</v>
      </c>
    </row>
    <row r="497" spans="6:6" x14ac:dyDescent="0.35">
      <c r="F497">
        <f t="shared" si="8"/>
        <v>0</v>
      </c>
    </row>
    <row r="498" spans="6:6" x14ac:dyDescent="0.35">
      <c r="F498">
        <f t="shared" si="8"/>
        <v>0</v>
      </c>
    </row>
    <row r="499" spans="6:6" x14ac:dyDescent="0.35">
      <c r="F499">
        <f t="shared" si="8"/>
        <v>0</v>
      </c>
    </row>
    <row r="500" spans="6:6" x14ac:dyDescent="0.35">
      <c r="F500">
        <f t="shared" si="8"/>
        <v>0</v>
      </c>
    </row>
    <row r="501" spans="6:6" x14ac:dyDescent="0.35">
      <c r="F501">
        <f t="shared" si="8"/>
        <v>0</v>
      </c>
    </row>
    <row r="502" spans="6:6" x14ac:dyDescent="0.35">
      <c r="F502">
        <f t="shared" si="8"/>
        <v>0</v>
      </c>
    </row>
    <row r="503" spans="6:6" x14ac:dyDescent="0.35">
      <c r="F503">
        <f t="shared" si="8"/>
        <v>0</v>
      </c>
    </row>
    <row r="504" spans="6:6" x14ac:dyDescent="0.35">
      <c r="F504">
        <f t="shared" si="8"/>
        <v>0</v>
      </c>
    </row>
    <row r="505" spans="6:6" x14ac:dyDescent="0.35">
      <c r="F505">
        <f t="shared" si="8"/>
        <v>0</v>
      </c>
    </row>
    <row r="506" spans="6:6" x14ac:dyDescent="0.35">
      <c r="F506">
        <f t="shared" si="8"/>
        <v>0</v>
      </c>
    </row>
    <row r="507" spans="6:6" x14ac:dyDescent="0.35">
      <c r="F507">
        <f t="shared" si="8"/>
        <v>0</v>
      </c>
    </row>
    <row r="508" spans="6:6" x14ac:dyDescent="0.35">
      <c r="F508">
        <f t="shared" si="8"/>
        <v>0</v>
      </c>
    </row>
    <row r="509" spans="6:6" x14ac:dyDescent="0.35">
      <c r="F509">
        <f t="shared" si="8"/>
        <v>0</v>
      </c>
    </row>
    <row r="510" spans="6:6" x14ac:dyDescent="0.35">
      <c r="F510">
        <f t="shared" si="8"/>
        <v>0</v>
      </c>
    </row>
    <row r="511" spans="6:6" x14ac:dyDescent="0.35">
      <c r="F511">
        <f t="shared" si="8"/>
        <v>0</v>
      </c>
    </row>
    <row r="512" spans="6:6" x14ac:dyDescent="0.35">
      <c r="F512">
        <f t="shared" si="8"/>
        <v>0</v>
      </c>
    </row>
    <row r="513" spans="6:6" x14ac:dyDescent="0.35">
      <c r="F513">
        <f t="shared" si="8"/>
        <v>0</v>
      </c>
    </row>
    <row r="514" spans="6:6" x14ac:dyDescent="0.35">
      <c r="F514">
        <f t="shared" ref="F514:F577" si="9">SUM(E514-D514)</f>
        <v>0</v>
      </c>
    </row>
    <row r="515" spans="6:6" x14ac:dyDescent="0.35">
      <c r="F515">
        <f t="shared" si="9"/>
        <v>0</v>
      </c>
    </row>
    <row r="516" spans="6:6" x14ac:dyDescent="0.35">
      <c r="F516">
        <f t="shared" si="9"/>
        <v>0</v>
      </c>
    </row>
    <row r="517" spans="6:6" x14ac:dyDescent="0.35">
      <c r="F517">
        <f t="shared" si="9"/>
        <v>0</v>
      </c>
    </row>
    <row r="518" spans="6:6" x14ac:dyDescent="0.35">
      <c r="F518">
        <f t="shared" si="9"/>
        <v>0</v>
      </c>
    </row>
    <row r="519" spans="6:6" x14ac:dyDescent="0.35">
      <c r="F519">
        <f t="shared" si="9"/>
        <v>0</v>
      </c>
    </row>
    <row r="520" spans="6:6" x14ac:dyDescent="0.35">
      <c r="F520">
        <f t="shared" si="9"/>
        <v>0</v>
      </c>
    </row>
    <row r="521" spans="6:6" x14ac:dyDescent="0.35">
      <c r="F521">
        <f t="shared" si="9"/>
        <v>0</v>
      </c>
    </row>
    <row r="522" spans="6:6" x14ac:dyDescent="0.35">
      <c r="F522">
        <f t="shared" si="9"/>
        <v>0</v>
      </c>
    </row>
    <row r="523" spans="6:6" x14ac:dyDescent="0.35">
      <c r="F523">
        <f t="shared" si="9"/>
        <v>0</v>
      </c>
    </row>
    <row r="524" spans="6:6" x14ac:dyDescent="0.35">
      <c r="F524">
        <f t="shared" si="9"/>
        <v>0</v>
      </c>
    </row>
    <row r="525" spans="6:6" x14ac:dyDescent="0.35">
      <c r="F525">
        <f t="shared" si="9"/>
        <v>0</v>
      </c>
    </row>
    <row r="526" spans="6:6" x14ac:dyDescent="0.35">
      <c r="F526">
        <f t="shared" si="9"/>
        <v>0</v>
      </c>
    </row>
    <row r="527" spans="6:6" x14ac:dyDescent="0.35">
      <c r="F527">
        <f t="shared" si="9"/>
        <v>0</v>
      </c>
    </row>
    <row r="528" spans="6:6" x14ac:dyDescent="0.35">
      <c r="F528">
        <f t="shared" si="9"/>
        <v>0</v>
      </c>
    </row>
    <row r="529" spans="6:6" x14ac:dyDescent="0.35">
      <c r="F529">
        <f t="shared" si="9"/>
        <v>0</v>
      </c>
    </row>
    <row r="530" spans="6:6" x14ac:dyDescent="0.35">
      <c r="F530">
        <f t="shared" si="9"/>
        <v>0</v>
      </c>
    </row>
    <row r="531" spans="6:6" x14ac:dyDescent="0.35">
      <c r="F531">
        <f t="shared" si="9"/>
        <v>0</v>
      </c>
    </row>
    <row r="532" spans="6:6" x14ac:dyDescent="0.35">
      <c r="F532">
        <f t="shared" si="9"/>
        <v>0</v>
      </c>
    </row>
    <row r="533" spans="6:6" x14ac:dyDescent="0.35">
      <c r="F533">
        <f t="shared" si="9"/>
        <v>0</v>
      </c>
    </row>
    <row r="534" spans="6:6" x14ac:dyDescent="0.35">
      <c r="F534">
        <f t="shared" si="9"/>
        <v>0</v>
      </c>
    </row>
    <row r="535" spans="6:6" x14ac:dyDescent="0.35">
      <c r="F535">
        <f t="shared" si="9"/>
        <v>0</v>
      </c>
    </row>
    <row r="536" spans="6:6" x14ac:dyDescent="0.35">
      <c r="F536">
        <f t="shared" si="9"/>
        <v>0</v>
      </c>
    </row>
    <row r="537" spans="6:6" x14ac:dyDescent="0.35">
      <c r="F537">
        <f t="shared" si="9"/>
        <v>0</v>
      </c>
    </row>
    <row r="538" spans="6:6" x14ac:dyDescent="0.35">
      <c r="F538">
        <f t="shared" si="9"/>
        <v>0</v>
      </c>
    </row>
    <row r="539" spans="6:6" x14ac:dyDescent="0.35">
      <c r="F539">
        <f t="shared" si="9"/>
        <v>0</v>
      </c>
    </row>
    <row r="540" spans="6:6" x14ac:dyDescent="0.35">
      <c r="F540">
        <f t="shared" si="9"/>
        <v>0</v>
      </c>
    </row>
    <row r="541" spans="6:6" x14ac:dyDescent="0.35">
      <c r="F541">
        <f t="shared" si="9"/>
        <v>0</v>
      </c>
    </row>
    <row r="542" spans="6:6" x14ac:dyDescent="0.35">
      <c r="F542">
        <f t="shared" si="9"/>
        <v>0</v>
      </c>
    </row>
    <row r="543" spans="6:6" x14ac:dyDescent="0.35">
      <c r="F543">
        <f t="shared" si="9"/>
        <v>0</v>
      </c>
    </row>
    <row r="544" spans="6:6" x14ac:dyDescent="0.35">
      <c r="F544">
        <f t="shared" si="9"/>
        <v>0</v>
      </c>
    </row>
    <row r="545" spans="6:6" x14ac:dyDescent="0.35">
      <c r="F545">
        <f t="shared" si="9"/>
        <v>0</v>
      </c>
    </row>
    <row r="546" spans="6:6" x14ac:dyDescent="0.35">
      <c r="F546">
        <f t="shared" si="9"/>
        <v>0</v>
      </c>
    </row>
    <row r="547" spans="6:6" x14ac:dyDescent="0.35">
      <c r="F547">
        <f t="shared" si="9"/>
        <v>0</v>
      </c>
    </row>
    <row r="548" spans="6:6" x14ac:dyDescent="0.35">
      <c r="F548">
        <f t="shared" si="9"/>
        <v>0</v>
      </c>
    </row>
    <row r="549" spans="6:6" x14ac:dyDescent="0.35">
      <c r="F549">
        <f t="shared" si="9"/>
        <v>0</v>
      </c>
    </row>
    <row r="550" spans="6:6" x14ac:dyDescent="0.35">
      <c r="F550">
        <f t="shared" si="9"/>
        <v>0</v>
      </c>
    </row>
    <row r="551" spans="6:6" x14ac:dyDescent="0.35">
      <c r="F551">
        <f t="shared" si="9"/>
        <v>0</v>
      </c>
    </row>
    <row r="552" spans="6:6" x14ac:dyDescent="0.35">
      <c r="F552">
        <f t="shared" si="9"/>
        <v>0</v>
      </c>
    </row>
    <row r="553" spans="6:6" x14ac:dyDescent="0.35">
      <c r="F553">
        <f t="shared" si="9"/>
        <v>0</v>
      </c>
    </row>
    <row r="554" spans="6:6" x14ac:dyDescent="0.35">
      <c r="F554">
        <f t="shared" si="9"/>
        <v>0</v>
      </c>
    </row>
    <row r="555" spans="6:6" x14ac:dyDescent="0.35">
      <c r="F555">
        <f t="shared" si="9"/>
        <v>0</v>
      </c>
    </row>
    <row r="556" spans="6:6" x14ac:dyDescent="0.35">
      <c r="F556">
        <f t="shared" si="9"/>
        <v>0</v>
      </c>
    </row>
    <row r="557" spans="6:6" x14ac:dyDescent="0.35">
      <c r="F557">
        <f t="shared" si="9"/>
        <v>0</v>
      </c>
    </row>
    <row r="558" spans="6:6" x14ac:dyDescent="0.35">
      <c r="F558">
        <f t="shared" si="9"/>
        <v>0</v>
      </c>
    </row>
    <row r="559" spans="6:6" x14ac:dyDescent="0.35">
      <c r="F559">
        <f t="shared" si="9"/>
        <v>0</v>
      </c>
    </row>
    <row r="560" spans="6:6" x14ac:dyDescent="0.35">
      <c r="F560">
        <f t="shared" si="9"/>
        <v>0</v>
      </c>
    </row>
    <row r="561" spans="6:6" x14ac:dyDescent="0.35">
      <c r="F561">
        <f t="shared" si="9"/>
        <v>0</v>
      </c>
    </row>
    <row r="562" spans="6:6" x14ac:dyDescent="0.35">
      <c r="F562">
        <f t="shared" si="9"/>
        <v>0</v>
      </c>
    </row>
    <row r="563" spans="6:6" x14ac:dyDescent="0.35">
      <c r="F563">
        <f t="shared" si="9"/>
        <v>0</v>
      </c>
    </row>
    <row r="564" spans="6:6" x14ac:dyDescent="0.35">
      <c r="F564">
        <f t="shared" si="9"/>
        <v>0</v>
      </c>
    </row>
    <row r="565" spans="6:6" x14ac:dyDescent="0.35">
      <c r="F565">
        <f t="shared" si="9"/>
        <v>0</v>
      </c>
    </row>
    <row r="566" spans="6:6" x14ac:dyDescent="0.35">
      <c r="F566">
        <f t="shared" si="9"/>
        <v>0</v>
      </c>
    </row>
    <row r="567" spans="6:6" x14ac:dyDescent="0.35">
      <c r="F567">
        <f t="shared" si="9"/>
        <v>0</v>
      </c>
    </row>
    <row r="568" spans="6:6" x14ac:dyDescent="0.35">
      <c r="F568">
        <f t="shared" si="9"/>
        <v>0</v>
      </c>
    </row>
    <row r="569" spans="6:6" x14ac:dyDescent="0.35">
      <c r="F569">
        <f t="shared" si="9"/>
        <v>0</v>
      </c>
    </row>
    <row r="570" spans="6:6" x14ac:dyDescent="0.35">
      <c r="F570">
        <f t="shared" si="9"/>
        <v>0</v>
      </c>
    </row>
    <row r="571" spans="6:6" x14ac:dyDescent="0.35">
      <c r="F571">
        <f t="shared" si="9"/>
        <v>0</v>
      </c>
    </row>
    <row r="572" spans="6:6" x14ac:dyDescent="0.35">
      <c r="F572">
        <f t="shared" si="9"/>
        <v>0</v>
      </c>
    </row>
    <row r="573" spans="6:6" x14ac:dyDescent="0.35">
      <c r="F573">
        <f t="shared" si="9"/>
        <v>0</v>
      </c>
    </row>
    <row r="574" spans="6:6" x14ac:dyDescent="0.35">
      <c r="F574">
        <f t="shared" si="9"/>
        <v>0</v>
      </c>
    </row>
    <row r="575" spans="6:6" x14ac:dyDescent="0.35">
      <c r="F575">
        <f t="shared" si="9"/>
        <v>0</v>
      </c>
    </row>
    <row r="576" spans="6:6" x14ac:dyDescent="0.35">
      <c r="F576">
        <f t="shared" si="9"/>
        <v>0</v>
      </c>
    </row>
    <row r="577" spans="6:6" x14ac:dyDescent="0.35">
      <c r="F577">
        <f t="shared" si="9"/>
        <v>0</v>
      </c>
    </row>
    <row r="578" spans="6:6" x14ac:dyDescent="0.35">
      <c r="F578">
        <f t="shared" ref="F578:F641" si="10">SUM(E578-D578)</f>
        <v>0</v>
      </c>
    </row>
    <row r="579" spans="6:6" x14ac:dyDescent="0.35">
      <c r="F579">
        <f t="shared" si="10"/>
        <v>0</v>
      </c>
    </row>
    <row r="580" spans="6:6" x14ac:dyDescent="0.35">
      <c r="F580">
        <f t="shared" si="10"/>
        <v>0</v>
      </c>
    </row>
    <row r="581" spans="6:6" x14ac:dyDescent="0.35">
      <c r="F581">
        <f t="shared" si="10"/>
        <v>0</v>
      </c>
    </row>
    <row r="582" spans="6:6" x14ac:dyDescent="0.35">
      <c r="F582">
        <f t="shared" si="10"/>
        <v>0</v>
      </c>
    </row>
    <row r="583" spans="6:6" x14ac:dyDescent="0.35">
      <c r="F583">
        <f t="shared" si="10"/>
        <v>0</v>
      </c>
    </row>
    <row r="584" spans="6:6" x14ac:dyDescent="0.35">
      <c r="F584">
        <f t="shared" si="10"/>
        <v>0</v>
      </c>
    </row>
    <row r="585" spans="6:6" x14ac:dyDescent="0.35">
      <c r="F585">
        <f t="shared" si="10"/>
        <v>0</v>
      </c>
    </row>
    <row r="586" spans="6:6" x14ac:dyDescent="0.35">
      <c r="F586">
        <f t="shared" si="10"/>
        <v>0</v>
      </c>
    </row>
    <row r="587" spans="6:6" x14ac:dyDescent="0.35">
      <c r="F587">
        <f t="shared" si="10"/>
        <v>0</v>
      </c>
    </row>
    <row r="588" spans="6:6" x14ac:dyDescent="0.35">
      <c r="F588">
        <f t="shared" si="10"/>
        <v>0</v>
      </c>
    </row>
    <row r="589" spans="6:6" x14ac:dyDescent="0.35">
      <c r="F589">
        <f t="shared" si="10"/>
        <v>0</v>
      </c>
    </row>
    <row r="590" spans="6:6" x14ac:dyDescent="0.35">
      <c r="F590">
        <f t="shared" si="10"/>
        <v>0</v>
      </c>
    </row>
    <row r="591" spans="6:6" x14ac:dyDescent="0.35">
      <c r="F591">
        <f t="shared" si="10"/>
        <v>0</v>
      </c>
    </row>
    <row r="592" spans="6:6" x14ac:dyDescent="0.35">
      <c r="F592">
        <f t="shared" si="10"/>
        <v>0</v>
      </c>
    </row>
    <row r="593" spans="6:6" x14ac:dyDescent="0.35">
      <c r="F593">
        <f t="shared" si="10"/>
        <v>0</v>
      </c>
    </row>
    <row r="594" spans="6:6" x14ac:dyDescent="0.35">
      <c r="F594">
        <f t="shared" si="10"/>
        <v>0</v>
      </c>
    </row>
    <row r="595" spans="6:6" x14ac:dyDescent="0.35">
      <c r="F595">
        <f t="shared" si="10"/>
        <v>0</v>
      </c>
    </row>
    <row r="596" spans="6:6" x14ac:dyDescent="0.35">
      <c r="F596">
        <f t="shared" si="10"/>
        <v>0</v>
      </c>
    </row>
    <row r="597" spans="6:6" x14ac:dyDescent="0.35">
      <c r="F597">
        <f t="shared" si="10"/>
        <v>0</v>
      </c>
    </row>
    <row r="598" spans="6:6" x14ac:dyDescent="0.35">
      <c r="F598">
        <f t="shared" si="10"/>
        <v>0</v>
      </c>
    </row>
    <row r="599" spans="6:6" x14ac:dyDescent="0.35">
      <c r="F599">
        <f t="shared" si="10"/>
        <v>0</v>
      </c>
    </row>
    <row r="600" spans="6:6" x14ac:dyDescent="0.35">
      <c r="F600">
        <f t="shared" si="10"/>
        <v>0</v>
      </c>
    </row>
    <row r="601" spans="6:6" x14ac:dyDescent="0.35">
      <c r="F601">
        <f t="shared" si="10"/>
        <v>0</v>
      </c>
    </row>
    <row r="602" spans="6:6" x14ac:dyDescent="0.35">
      <c r="F602">
        <f t="shared" si="10"/>
        <v>0</v>
      </c>
    </row>
    <row r="603" spans="6:6" x14ac:dyDescent="0.35">
      <c r="F603">
        <f t="shared" si="10"/>
        <v>0</v>
      </c>
    </row>
    <row r="604" spans="6:6" x14ac:dyDescent="0.35">
      <c r="F604">
        <f t="shared" si="10"/>
        <v>0</v>
      </c>
    </row>
    <row r="605" spans="6:6" x14ac:dyDescent="0.35">
      <c r="F605">
        <f t="shared" si="10"/>
        <v>0</v>
      </c>
    </row>
    <row r="606" spans="6:6" x14ac:dyDescent="0.35">
      <c r="F606">
        <f t="shared" si="10"/>
        <v>0</v>
      </c>
    </row>
    <row r="607" spans="6:6" x14ac:dyDescent="0.35">
      <c r="F607">
        <f t="shared" si="10"/>
        <v>0</v>
      </c>
    </row>
    <row r="608" spans="6:6" x14ac:dyDescent="0.35">
      <c r="F608">
        <f t="shared" si="10"/>
        <v>0</v>
      </c>
    </row>
    <row r="609" spans="6:6" x14ac:dyDescent="0.35">
      <c r="F609">
        <f t="shared" si="10"/>
        <v>0</v>
      </c>
    </row>
    <row r="610" spans="6:6" x14ac:dyDescent="0.35">
      <c r="F610">
        <f t="shared" si="10"/>
        <v>0</v>
      </c>
    </row>
    <row r="611" spans="6:6" x14ac:dyDescent="0.35">
      <c r="F611">
        <f t="shared" si="10"/>
        <v>0</v>
      </c>
    </row>
    <row r="612" spans="6:6" x14ac:dyDescent="0.35">
      <c r="F612">
        <f t="shared" si="10"/>
        <v>0</v>
      </c>
    </row>
    <row r="613" spans="6:6" x14ac:dyDescent="0.35">
      <c r="F613">
        <f t="shared" si="10"/>
        <v>0</v>
      </c>
    </row>
    <row r="614" spans="6:6" x14ac:dyDescent="0.35">
      <c r="F614">
        <f t="shared" si="10"/>
        <v>0</v>
      </c>
    </row>
    <row r="615" spans="6:6" x14ac:dyDescent="0.35">
      <c r="F615">
        <f t="shared" si="10"/>
        <v>0</v>
      </c>
    </row>
    <row r="616" spans="6:6" x14ac:dyDescent="0.35">
      <c r="F616">
        <f t="shared" si="10"/>
        <v>0</v>
      </c>
    </row>
    <row r="617" spans="6:6" x14ac:dyDescent="0.35">
      <c r="F617">
        <f t="shared" si="10"/>
        <v>0</v>
      </c>
    </row>
    <row r="618" spans="6:6" x14ac:dyDescent="0.35">
      <c r="F618">
        <f t="shared" si="10"/>
        <v>0</v>
      </c>
    </row>
    <row r="619" spans="6:6" x14ac:dyDescent="0.35">
      <c r="F619">
        <f t="shared" si="10"/>
        <v>0</v>
      </c>
    </row>
    <row r="620" spans="6:6" x14ac:dyDescent="0.35">
      <c r="F620">
        <f t="shared" si="10"/>
        <v>0</v>
      </c>
    </row>
    <row r="621" spans="6:6" x14ac:dyDescent="0.35">
      <c r="F621">
        <f t="shared" si="10"/>
        <v>0</v>
      </c>
    </row>
    <row r="622" spans="6:6" x14ac:dyDescent="0.35">
      <c r="F622">
        <f t="shared" si="10"/>
        <v>0</v>
      </c>
    </row>
    <row r="623" spans="6:6" x14ac:dyDescent="0.35">
      <c r="F623">
        <f t="shared" si="10"/>
        <v>0</v>
      </c>
    </row>
    <row r="624" spans="6:6" x14ac:dyDescent="0.35">
      <c r="F624">
        <f t="shared" si="10"/>
        <v>0</v>
      </c>
    </row>
    <row r="625" spans="6:6" x14ac:dyDescent="0.35">
      <c r="F625">
        <f t="shared" si="10"/>
        <v>0</v>
      </c>
    </row>
    <row r="626" spans="6:6" x14ac:dyDescent="0.35">
      <c r="F626">
        <f t="shared" si="10"/>
        <v>0</v>
      </c>
    </row>
    <row r="627" spans="6:6" x14ac:dyDescent="0.35">
      <c r="F627">
        <f t="shared" si="10"/>
        <v>0</v>
      </c>
    </row>
    <row r="628" spans="6:6" x14ac:dyDescent="0.35">
      <c r="F628">
        <f t="shared" si="10"/>
        <v>0</v>
      </c>
    </row>
    <row r="629" spans="6:6" x14ac:dyDescent="0.35">
      <c r="F629">
        <f t="shared" si="10"/>
        <v>0</v>
      </c>
    </row>
    <row r="630" spans="6:6" x14ac:dyDescent="0.35">
      <c r="F630">
        <f t="shared" si="10"/>
        <v>0</v>
      </c>
    </row>
    <row r="631" spans="6:6" x14ac:dyDescent="0.35">
      <c r="F631">
        <f t="shared" si="10"/>
        <v>0</v>
      </c>
    </row>
    <row r="632" spans="6:6" x14ac:dyDescent="0.35">
      <c r="F632">
        <f t="shared" si="10"/>
        <v>0</v>
      </c>
    </row>
    <row r="633" spans="6:6" x14ac:dyDescent="0.35">
      <c r="F633">
        <f t="shared" si="10"/>
        <v>0</v>
      </c>
    </row>
    <row r="634" spans="6:6" x14ac:dyDescent="0.35">
      <c r="F634">
        <f t="shared" si="10"/>
        <v>0</v>
      </c>
    </row>
    <row r="635" spans="6:6" x14ac:dyDescent="0.35">
      <c r="F635">
        <f t="shared" si="10"/>
        <v>0</v>
      </c>
    </row>
    <row r="636" spans="6:6" x14ac:dyDescent="0.35">
      <c r="F636">
        <f t="shared" si="10"/>
        <v>0</v>
      </c>
    </row>
    <row r="637" spans="6:6" x14ac:dyDescent="0.35">
      <c r="F637">
        <f t="shared" si="10"/>
        <v>0</v>
      </c>
    </row>
    <row r="638" spans="6:6" x14ac:dyDescent="0.35">
      <c r="F638">
        <f t="shared" si="10"/>
        <v>0</v>
      </c>
    </row>
    <row r="639" spans="6:6" x14ac:dyDescent="0.35">
      <c r="F639">
        <f t="shared" si="10"/>
        <v>0</v>
      </c>
    </row>
    <row r="640" spans="6:6" x14ac:dyDescent="0.35">
      <c r="F640">
        <f t="shared" si="10"/>
        <v>0</v>
      </c>
    </row>
    <row r="641" spans="6:6" x14ac:dyDescent="0.35">
      <c r="F641">
        <f t="shared" si="10"/>
        <v>0</v>
      </c>
    </row>
    <row r="642" spans="6:6" x14ac:dyDescent="0.35">
      <c r="F642">
        <f t="shared" ref="F642:F705" si="11">SUM(E642-D642)</f>
        <v>0</v>
      </c>
    </row>
    <row r="643" spans="6:6" x14ac:dyDescent="0.35">
      <c r="F643">
        <f t="shared" si="11"/>
        <v>0</v>
      </c>
    </row>
    <row r="644" spans="6:6" x14ac:dyDescent="0.35">
      <c r="F644">
        <f t="shared" si="11"/>
        <v>0</v>
      </c>
    </row>
    <row r="645" spans="6:6" x14ac:dyDescent="0.35">
      <c r="F645">
        <f t="shared" si="11"/>
        <v>0</v>
      </c>
    </row>
    <row r="646" spans="6:6" x14ac:dyDescent="0.35">
      <c r="F646">
        <f t="shared" si="11"/>
        <v>0</v>
      </c>
    </row>
    <row r="647" spans="6:6" x14ac:dyDescent="0.35">
      <c r="F647">
        <f t="shared" si="11"/>
        <v>0</v>
      </c>
    </row>
    <row r="648" spans="6:6" x14ac:dyDescent="0.35">
      <c r="F648">
        <f t="shared" si="11"/>
        <v>0</v>
      </c>
    </row>
    <row r="649" spans="6:6" x14ac:dyDescent="0.35">
      <c r="F649">
        <f t="shared" si="11"/>
        <v>0</v>
      </c>
    </row>
    <row r="650" spans="6:6" x14ac:dyDescent="0.35">
      <c r="F650">
        <f t="shared" si="11"/>
        <v>0</v>
      </c>
    </row>
    <row r="651" spans="6:6" x14ac:dyDescent="0.35">
      <c r="F651">
        <f t="shared" si="11"/>
        <v>0</v>
      </c>
    </row>
    <row r="652" spans="6:6" x14ac:dyDescent="0.35">
      <c r="F652">
        <f t="shared" si="11"/>
        <v>0</v>
      </c>
    </row>
    <row r="653" spans="6:6" x14ac:dyDescent="0.35">
      <c r="F653">
        <f t="shared" si="11"/>
        <v>0</v>
      </c>
    </row>
    <row r="654" spans="6:6" x14ac:dyDescent="0.35">
      <c r="F654">
        <f t="shared" si="11"/>
        <v>0</v>
      </c>
    </row>
    <row r="655" spans="6:6" x14ac:dyDescent="0.35">
      <c r="F655">
        <f t="shared" si="11"/>
        <v>0</v>
      </c>
    </row>
    <row r="656" spans="6:6" x14ac:dyDescent="0.35">
      <c r="F656">
        <f t="shared" si="11"/>
        <v>0</v>
      </c>
    </row>
    <row r="657" spans="6:6" x14ac:dyDescent="0.35">
      <c r="F657">
        <f t="shared" si="11"/>
        <v>0</v>
      </c>
    </row>
    <row r="658" spans="6:6" x14ac:dyDescent="0.35">
      <c r="F658">
        <f t="shared" si="11"/>
        <v>0</v>
      </c>
    </row>
    <row r="659" spans="6:6" x14ac:dyDescent="0.35">
      <c r="F659">
        <f t="shared" si="11"/>
        <v>0</v>
      </c>
    </row>
    <row r="660" spans="6:6" x14ac:dyDescent="0.35">
      <c r="F660">
        <f t="shared" si="11"/>
        <v>0</v>
      </c>
    </row>
    <row r="661" spans="6:6" x14ac:dyDescent="0.35">
      <c r="F661">
        <f t="shared" si="11"/>
        <v>0</v>
      </c>
    </row>
    <row r="662" spans="6:6" x14ac:dyDescent="0.35">
      <c r="F662">
        <f t="shared" si="11"/>
        <v>0</v>
      </c>
    </row>
    <row r="663" spans="6:6" x14ac:dyDescent="0.35">
      <c r="F663">
        <f t="shared" si="11"/>
        <v>0</v>
      </c>
    </row>
    <row r="664" spans="6:6" x14ac:dyDescent="0.35">
      <c r="F664">
        <f t="shared" si="11"/>
        <v>0</v>
      </c>
    </row>
    <row r="665" spans="6:6" x14ac:dyDescent="0.35">
      <c r="F665">
        <f t="shared" si="11"/>
        <v>0</v>
      </c>
    </row>
    <row r="666" spans="6:6" x14ac:dyDescent="0.35">
      <c r="F666">
        <f t="shared" si="11"/>
        <v>0</v>
      </c>
    </row>
    <row r="667" spans="6:6" x14ac:dyDescent="0.35">
      <c r="F667">
        <f t="shared" si="11"/>
        <v>0</v>
      </c>
    </row>
    <row r="668" spans="6:6" x14ac:dyDescent="0.35">
      <c r="F668">
        <f t="shared" si="11"/>
        <v>0</v>
      </c>
    </row>
    <row r="669" spans="6:6" x14ac:dyDescent="0.35">
      <c r="F669">
        <f t="shared" si="11"/>
        <v>0</v>
      </c>
    </row>
    <row r="670" spans="6:6" x14ac:dyDescent="0.35">
      <c r="F670">
        <f t="shared" si="11"/>
        <v>0</v>
      </c>
    </row>
    <row r="671" spans="6:6" x14ac:dyDescent="0.35">
      <c r="F671">
        <f t="shared" si="11"/>
        <v>0</v>
      </c>
    </row>
    <row r="672" spans="6:6" x14ac:dyDescent="0.35">
      <c r="F672">
        <f t="shared" si="11"/>
        <v>0</v>
      </c>
    </row>
    <row r="673" spans="6:6" x14ac:dyDescent="0.35">
      <c r="F673">
        <f t="shared" si="11"/>
        <v>0</v>
      </c>
    </row>
    <row r="674" spans="6:6" x14ac:dyDescent="0.35">
      <c r="F674">
        <f t="shared" si="11"/>
        <v>0</v>
      </c>
    </row>
    <row r="675" spans="6:6" x14ac:dyDescent="0.35">
      <c r="F675">
        <f t="shared" si="11"/>
        <v>0</v>
      </c>
    </row>
    <row r="676" spans="6:6" x14ac:dyDescent="0.35">
      <c r="F676">
        <f t="shared" si="11"/>
        <v>0</v>
      </c>
    </row>
    <row r="677" spans="6:6" x14ac:dyDescent="0.35">
      <c r="F677">
        <f t="shared" si="11"/>
        <v>0</v>
      </c>
    </row>
    <row r="678" spans="6:6" x14ac:dyDescent="0.35">
      <c r="F678">
        <f t="shared" si="11"/>
        <v>0</v>
      </c>
    </row>
    <row r="679" spans="6:6" x14ac:dyDescent="0.35">
      <c r="F679">
        <f t="shared" si="11"/>
        <v>0</v>
      </c>
    </row>
    <row r="680" spans="6:6" x14ac:dyDescent="0.35">
      <c r="F680">
        <f t="shared" si="11"/>
        <v>0</v>
      </c>
    </row>
    <row r="681" spans="6:6" x14ac:dyDescent="0.35">
      <c r="F681">
        <f t="shared" si="11"/>
        <v>0</v>
      </c>
    </row>
    <row r="682" spans="6:6" x14ac:dyDescent="0.35">
      <c r="F682">
        <f t="shared" si="11"/>
        <v>0</v>
      </c>
    </row>
    <row r="683" spans="6:6" x14ac:dyDescent="0.35">
      <c r="F683">
        <f t="shared" si="11"/>
        <v>0</v>
      </c>
    </row>
    <row r="684" spans="6:6" x14ac:dyDescent="0.35">
      <c r="F684">
        <f t="shared" si="11"/>
        <v>0</v>
      </c>
    </row>
    <row r="685" spans="6:6" x14ac:dyDescent="0.35">
      <c r="F685">
        <f t="shared" si="11"/>
        <v>0</v>
      </c>
    </row>
    <row r="686" spans="6:6" x14ac:dyDescent="0.35">
      <c r="F686">
        <f t="shared" si="11"/>
        <v>0</v>
      </c>
    </row>
    <row r="687" spans="6:6" x14ac:dyDescent="0.35">
      <c r="F687">
        <f t="shared" si="11"/>
        <v>0</v>
      </c>
    </row>
    <row r="688" spans="6:6" x14ac:dyDescent="0.35">
      <c r="F688">
        <f t="shared" si="11"/>
        <v>0</v>
      </c>
    </row>
    <row r="689" spans="6:6" x14ac:dyDescent="0.35">
      <c r="F689">
        <f t="shared" si="11"/>
        <v>0</v>
      </c>
    </row>
    <row r="690" spans="6:6" x14ac:dyDescent="0.35">
      <c r="F690">
        <f t="shared" si="11"/>
        <v>0</v>
      </c>
    </row>
    <row r="691" spans="6:6" x14ac:dyDescent="0.35">
      <c r="F691">
        <f t="shared" si="11"/>
        <v>0</v>
      </c>
    </row>
    <row r="692" spans="6:6" x14ac:dyDescent="0.35">
      <c r="F692">
        <f t="shared" si="11"/>
        <v>0</v>
      </c>
    </row>
    <row r="693" spans="6:6" x14ac:dyDescent="0.35">
      <c r="F693">
        <f t="shared" si="11"/>
        <v>0</v>
      </c>
    </row>
    <row r="694" spans="6:6" x14ac:dyDescent="0.35">
      <c r="F694">
        <f t="shared" si="11"/>
        <v>0</v>
      </c>
    </row>
    <row r="695" spans="6:6" x14ac:dyDescent="0.35">
      <c r="F695">
        <f t="shared" si="11"/>
        <v>0</v>
      </c>
    </row>
    <row r="696" spans="6:6" x14ac:dyDescent="0.35">
      <c r="F696">
        <f t="shared" si="11"/>
        <v>0</v>
      </c>
    </row>
    <row r="697" spans="6:6" x14ac:dyDescent="0.35">
      <c r="F697">
        <f t="shared" si="11"/>
        <v>0</v>
      </c>
    </row>
    <row r="698" spans="6:6" x14ac:dyDescent="0.35">
      <c r="F698">
        <f t="shared" si="11"/>
        <v>0</v>
      </c>
    </row>
    <row r="699" spans="6:6" x14ac:dyDescent="0.35">
      <c r="F699">
        <f t="shared" si="11"/>
        <v>0</v>
      </c>
    </row>
    <row r="700" spans="6:6" x14ac:dyDescent="0.35">
      <c r="F700">
        <f t="shared" si="11"/>
        <v>0</v>
      </c>
    </row>
    <row r="701" spans="6:6" x14ac:dyDescent="0.35">
      <c r="F701">
        <f t="shared" si="11"/>
        <v>0</v>
      </c>
    </row>
    <row r="702" spans="6:6" x14ac:dyDescent="0.35">
      <c r="F702">
        <f t="shared" si="11"/>
        <v>0</v>
      </c>
    </row>
    <row r="703" spans="6:6" x14ac:dyDescent="0.35">
      <c r="F703">
        <f t="shared" si="11"/>
        <v>0</v>
      </c>
    </row>
    <row r="704" spans="6:6" x14ac:dyDescent="0.35">
      <c r="F704">
        <f t="shared" si="11"/>
        <v>0</v>
      </c>
    </row>
    <row r="705" spans="6:6" x14ac:dyDescent="0.35">
      <c r="F705">
        <f t="shared" si="11"/>
        <v>0</v>
      </c>
    </row>
    <row r="706" spans="6:6" x14ac:dyDescent="0.35">
      <c r="F706">
        <f t="shared" ref="F706:F769" si="12">SUM(E706-D706)</f>
        <v>0</v>
      </c>
    </row>
    <row r="707" spans="6:6" x14ac:dyDescent="0.35">
      <c r="F707">
        <f t="shared" si="12"/>
        <v>0</v>
      </c>
    </row>
    <row r="708" spans="6:6" x14ac:dyDescent="0.35">
      <c r="F708">
        <f t="shared" si="12"/>
        <v>0</v>
      </c>
    </row>
    <row r="709" spans="6:6" x14ac:dyDescent="0.35">
      <c r="F709">
        <f t="shared" si="12"/>
        <v>0</v>
      </c>
    </row>
    <row r="710" spans="6:6" x14ac:dyDescent="0.35">
      <c r="F710">
        <f t="shared" si="12"/>
        <v>0</v>
      </c>
    </row>
    <row r="711" spans="6:6" x14ac:dyDescent="0.35">
      <c r="F711">
        <f t="shared" si="12"/>
        <v>0</v>
      </c>
    </row>
    <row r="712" spans="6:6" x14ac:dyDescent="0.35">
      <c r="F712">
        <f t="shared" si="12"/>
        <v>0</v>
      </c>
    </row>
    <row r="713" spans="6:6" x14ac:dyDescent="0.35">
      <c r="F713">
        <f t="shared" si="12"/>
        <v>0</v>
      </c>
    </row>
    <row r="714" spans="6:6" x14ac:dyDescent="0.35">
      <c r="F714">
        <f t="shared" si="12"/>
        <v>0</v>
      </c>
    </row>
    <row r="715" spans="6:6" x14ac:dyDescent="0.35">
      <c r="F715">
        <f t="shared" si="12"/>
        <v>0</v>
      </c>
    </row>
    <row r="716" spans="6:6" x14ac:dyDescent="0.35">
      <c r="F716">
        <f t="shared" si="12"/>
        <v>0</v>
      </c>
    </row>
    <row r="717" spans="6:6" x14ac:dyDescent="0.35">
      <c r="F717">
        <f t="shared" si="12"/>
        <v>0</v>
      </c>
    </row>
    <row r="718" spans="6:6" x14ac:dyDescent="0.35">
      <c r="F718">
        <f t="shared" si="12"/>
        <v>0</v>
      </c>
    </row>
    <row r="719" spans="6:6" x14ac:dyDescent="0.35">
      <c r="F719">
        <f t="shared" si="12"/>
        <v>0</v>
      </c>
    </row>
    <row r="720" spans="6:6" x14ac:dyDescent="0.35">
      <c r="F720">
        <f t="shared" si="12"/>
        <v>0</v>
      </c>
    </row>
    <row r="721" spans="6:6" x14ac:dyDescent="0.35">
      <c r="F721">
        <f t="shared" si="12"/>
        <v>0</v>
      </c>
    </row>
    <row r="722" spans="6:6" x14ac:dyDescent="0.35">
      <c r="F722">
        <f t="shared" si="12"/>
        <v>0</v>
      </c>
    </row>
    <row r="723" spans="6:6" x14ac:dyDescent="0.35">
      <c r="F723">
        <f t="shared" si="12"/>
        <v>0</v>
      </c>
    </row>
    <row r="724" spans="6:6" x14ac:dyDescent="0.35">
      <c r="F724">
        <f t="shared" si="12"/>
        <v>0</v>
      </c>
    </row>
    <row r="725" spans="6:6" x14ac:dyDescent="0.35">
      <c r="F725">
        <f t="shared" si="12"/>
        <v>0</v>
      </c>
    </row>
    <row r="726" spans="6:6" x14ac:dyDescent="0.35">
      <c r="F726">
        <f t="shared" si="12"/>
        <v>0</v>
      </c>
    </row>
    <row r="727" spans="6:6" x14ac:dyDescent="0.35">
      <c r="F727">
        <f t="shared" si="12"/>
        <v>0</v>
      </c>
    </row>
    <row r="728" spans="6:6" x14ac:dyDescent="0.35">
      <c r="F728">
        <f t="shared" si="12"/>
        <v>0</v>
      </c>
    </row>
    <row r="729" spans="6:6" x14ac:dyDescent="0.35">
      <c r="F729">
        <f t="shared" si="12"/>
        <v>0</v>
      </c>
    </row>
    <row r="730" spans="6:6" x14ac:dyDescent="0.35">
      <c r="F730">
        <f t="shared" si="12"/>
        <v>0</v>
      </c>
    </row>
    <row r="731" spans="6:6" x14ac:dyDescent="0.35">
      <c r="F731">
        <f t="shared" si="12"/>
        <v>0</v>
      </c>
    </row>
    <row r="732" spans="6:6" x14ac:dyDescent="0.35">
      <c r="F732">
        <f t="shared" si="12"/>
        <v>0</v>
      </c>
    </row>
    <row r="733" spans="6:6" x14ac:dyDescent="0.35">
      <c r="F733">
        <f t="shared" si="12"/>
        <v>0</v>
      </c>
    </row>
    <row r="734" spans="6:6" x14ac:dyDescent="0.35">
      <c r="F734">
        <f t="shared" si="12"/>
        <v>0</v>
      </c>
    </row>
    <row r="735" spans="6:6" x14ac:dyDescent="0.35">
      <c r="F735">
        <f t="shared" si="12"/>
        <v>0</v>
      </c>
    </row>
    <row r="736" spans="6:6" x14ac:dyDescent="0.35">
      <c r="F736">
        <f t="shared" si="12"/>
        <v>0</v>
      </c>
    </row>
    <row r="737" spans="6:6" x14ac:dyDescent="0.35">
      <c r="F737">
        <f t="shared" si="12"/>
        <v>0</v>
      </c>
    </row>
    <row r="738" spans="6:6" x14ac:dyDescent="0.35">
      <c r="F738">
        <f t="shared" si="12"/>
        <v>0</v>
      </c>
    </row>
    <row r="739" spans="6:6" x14ac:dyDescent="0.35">
      <c r="F739">
        <f t="shared" si="12"/>
        <v>0</v>
      </c>
    </row>
    <row r="740" spans="6:6" x14ac:dyDescent="0.35">
      <c r="F740">
        <f t="shared" si="12"/>
        <v>0</v>
      </c>
    </row>
    <row r="741" spans="6:6" x14ac:dyDescent="0.35">
      <c r="F741">
        <f t="shared" si="12"/>
        <v>0</v>
      </c>
    </row>
    <row r="742" spans="6:6" x14ac:dyDescent="0.35">
      <c r="F742">
        <f t="shared" si="12"/>
        <v>0</v>
      </c>
    </row>
    <row r="743" spans="6:6" x14ac:dyDescent="0.35">
      <c r="F743">
        <f t="shared" si="12"/>
        <v>0</v>
      </c>
    </row>
    <row r="744" spans="6:6" x14ac:dyDescent="0.35">
      <c r="F744">
        <f t="shared" si="12"/>
        <v>0</v>
      </c>
    </row>
    <row r="745" spans="6:6" x14ac:dyDescent="0.35">
      <c r="F745">
        <f t="shared" si="12"/>
        <v>0</v>
      </c>
    </row>
    <row r="746" spans="6:6" x14ac:dyDescent="0.35">
      <c r="F746">
        <f t="shared" si="12"/>
        <v>0</v>
      </c>
    </row>
    <row r="747" spans="6:6" x14ac:dyDescent="0.35">
      <c r="F747">
        <f t="shared" si="12"/>
        <v>0</v>
      </c>
    </row>
    <row r="748" spans="6:6" x14ac:dyDescent="0.35">
      <c r="F748">
        <f t="shared" si="12"/>
        <v>0</v>
      </c>
    </row>
    <row r="749" spans="6:6" x14ac:dyDescent="0.35">
      <c r="F749">
        <f t="shared" si="12"/>
        <v>0</v>
      </c>
    </row>
    <row r="750" spans="6:6" x14ac:dyDescent="0.35">
      <c r="F750">
        <f t="shared" si="12"/>
        <v>0</v>
      </c>
    </row>
    <row r="751" spans="6:6" x14ac:dyDescent="0.35">
      <c r="F751">
        <f t="shared" si="12"/>
        <v>0</v>
      </c>
    </row>
    <row r="752" spans="6:6" x14ac:dyDescent="0.35">
      <c r="F752">
        <f t="shared" si="12"/>
        <v>0</v>
      </c>
    </row>
    <row r="753" spans="6:6" x14ac:dyDescent="0.35">
      <c r="F753">
        <f t="shared" si="12"/>
        <v>0</v>
      </c>
    </row>
    <row r="754" spans="6:6" x14ac:dyDescent="0.35">
      <c r="F754">
        <f t="shared" si="12"/>
        <v>0</v>
      </c>
    </row>
    <row r="755" spans="6:6" x14ac:dyDescent="0.35">
      <c r="F755">
        <f t="shared" si="12"/>
        <v>0</v>
      </c>
    </row>
    <row r="756" spans="6:6" x14ac:dyDescent="0.35">
      <c r="F756">
        <f t="shared" si="12"/>
        <v>0</v>
      </c>
    </row>
    <row r="757" spans="6:6" x14ac:dyDescent="0.35">
      <c r="F757">
        <f t="shared" si="12"/>
        <v>0</v>
      </c>
    </row>
    <row r="758" spans="6:6" x14ac:dyDescent="0.35">
      <c r="F758">
        <f t="shared" si="12"/>
        <v>0</v>
      </c>
    </row>
    <row r="759" spans="6:6" x14ac:dyDescent="0.35">
      <c r="F759">
        <f t="shared" si="12"/>
        <v>0</v>
      </c>
    </row>
    <row r="760" spans="6:6" x14ac:dyDescent="0.35">
      <c r="F760">
        <f t="shared" si="12"/>
        <v>0</v>
      </c>
    </row>
    <row r="761" spans="6:6" x14ac:dyDescent="0.35">
      <c r="F761">
        <f t="shared" si="12"/>
        <v>0</v>
      </c>
    </row>
    <row r="762" spans="6:6" x14ac:dyDescent="0.35">
      <c r="F762">
        <f t="shared" si="12"/>
        <v>0</v>
      </c>
    </row>
    <row r="763" spans="6:6" x14ac:dyDescent="0.35">
      <c r="F763">
        <f t="shared" si="12"/>
        <v>0</v>
      </c>
    </row>
    <row r="764" spans="6:6" x14ac:dyDescent="0.35">
      <c r="F764">
        <f t="shared" si="12"/>
        <v>0</v>
      </c>
    </row>
    <row r="765" spans="6:6" x14ac:dyDescent="0.35">
      <c r="F765">
        <f t="shared" si="12"/>
        <v>0</v>
      </c>
    </row>
    <row r="766" spans="6:6" x14ac:dyDescent="0.35">
      <c r="F766">
        <f t="shared" si="12"/>
        <v>0</v>
      </c>
    </row>
    <row r="767" spans="6:6" x14ac:dyDescent="0.35">
      <c r="F767">
        <f t="shared" si="12"/>
        <v>0</v>
      </c>
    </row>
    <row r="768" spans="6:6" x14ac:dyDescent="0.35">
      <c r="F768">
        <f t="shared" si="12"/>
        <v>0</v>
      </c>
    </row>
    <row r="769" spans="6:6" x14ac:dyDescent="0.35">
      <c r="F769">
        <f t="shared" si="12"/>
        <v>0</v>
      </c>
    </row>
    <row r="770" spans="6:6" x14ac:dyDescent="0.35">
      <c r="F770">
        <f t="shared" ref="F770:F833" si="13">SUM(E770-D770)</f>
        <v>0</v>
      </c>
    </row>
    <row r="771" spans="6:6" x14ac:dyDescent="0.35">
      <c r="F771">
        <f t="shared" si="13"/>
        <v>0</v>
      </c>
    </row>
    <row r="772" spans="6:6" x14ac:dyDescent="0.35">
      <c r="F772">
        <f t="shared" si="13"/>
        <v>0</v>
      </c>
    </row>
    <row r="773" spans="6:6" x14ac:dyDescent="0.35">
      <c r="F773">
        <f t="shared" si="13"/>
        <v>0</v>
      </c>
    </row>
    <row r="774" spans="6:6" x14ac:dyDescent="0.35">
      <c r="F774">
        <f t="shared" si="13"/>
        <v>0</v>
      </c>
    </row>
    <row r="775" spans="6:6" x14ac:dyDescent="0.35">
      <c r="F775">
        <f t="shared" si="13"/>
        <v>0</v>
      </c>
    </row>
    <row r="776" spans="6:6" x14ac:dyDescent="0.35">
      <c r="F776">
        <f t="shared" si="13"/>
        <v>0</v>
      </c>
    </row>
    <row r="777" spans="6:6" x14ac:dyDescent="0.35">
      <c r="F777">
        <f t="shared" si="13"/>
        <v>0</v>
      </c>
    </row>
    <row r="778" spans="6:6" x14ac:dyDescent="0.35">
      <c r="F778">
        <f t="shared" si="13"/>
        <v>0</v>
      </c>
    </row>
    <row r="779" spans="6:6" x14ac:dyDescent="0.35">
      <c r="F779">
        <f t="shared" si="13"/>
        <v>0</v>
      </c>
    </row>
    <row r="780" spans="6:6" x14ac:dyDescent="0.35">
      <c r="F780">
        <f t="shared" si="13"/>
        <v>0</v>
      </c>
    </row>
    <row r="781" spans="6:6" x14ac:dyDescent="0.35">
      <c r="F781">
        <f t="shared" si="13"/>
        <v>0</v>
      </c>
    </row>
    <row r="782" spans="6:6" x14ac:dyDescent="0.35">
      <c r="F782">
        <f t="shared" si="13"/>
        <v>0</v>
      </c>
    </row>
    <row r="783" spans="6:6" x14ac:dyDescent="0.35">
      <c r="F783">
        <f t="shared" si="13"/>
        <v>0</v>
      </c>
    </row>
    <row r="784" spans="6:6" x14ac:dyDescent="0.35">
      <c r="F784">
        <f t="shared" si="13"/>
        <v>0</v>
      </c>
    </row>
    <row r="785" spans="6:6" x14ac:dyDescent="0.35">
      <c r="F785">
        <f t="shared" si="13"/>
        <v>0</v>
      </c>
    </row>
    <row r="786" spans="6:6" x14ac:dyDescent="0.35">
      <c r="F786">
        <f t="shared" si="13"/>
        <v>0</v>
      </c>
    </row>
    <row r="787" spans="6:6" x14ac:dyDescent="0.35">
      <c r="F787">
        <f t="shared" si="13"/>
        <v>0</v>
      </c>
    </row>
    <row r="788" spans="6:6" x14ac:dyDescent="0.35">
      <c r="F788">
        <f t="shared" si="13"/>
        <v>0</v>
      </c>
    </row>
    <row r="789" spans="6:6" x14ac:dyDescent="0.35">
      <c r="F789">
        <f t="shared" si="13"/>
        <v>0</v>
      </c>
    </row>
    <row r="790" spans="6:6" x14ac:dyDescent="0.35">
      <c r="F790">
        <f t="shared" si="13"/>
        <v>0</v>
      </c>
    </row>
    <row r="791" spans="6:6" x14ac:dyDescent="0.35">
      <c r="F791">
        <f t="shared" si="13"/>
        <v>0</v>
      </c>
    </row>
    <row r="792" spans="6:6" x14ac:dyDescent="0.35">
      <c r="F792">
        <f t="shared" si="13"/>
        <v>0</v>
      </c>
    </row>
    <row r="793" spans="6:6" x14ac:dyDescent="0.35">
      <c r="F793">
        <f t="shared" si="13"/>
        <v>0</v>
      </c>
    </row>
    <row r="794" spans="6:6" x14ac:dyDescent="0.35">
      <c r="F794">
        <f t="shared" si="13"/>
        <v>0</v>
      </c>
    </row>
    <row r="795" spans="6:6" x14ac:dyDescent="0.35">
      <c r="F795">
        <f t="shared" si="13"/>
        <v>0</v>
      </c>
    </row>
    <row r="796" spans="6:6" x14ac:dyDescent="0.35">
      <c r="F796">
        <f t="shared" si="13"/>
        <v>0</v>
      </c>
    </row>
    <row r="797" spans="6:6" x14ac:dyDescent="0.35">
      <c r="F797">
        <f t="shared" si="13"/>
        <v>0</v>
      </c>
    </row>
    <row r="798" spans="6:6" x14ac:dyDescent="0.35">
      <c r="F798">
        <f t="shared" si="13"/>
        <v>0</v>
      </c>
    </row>
    <row r="799" spans="6:6" x14ac:dyDescent="0.35">
      <c r="F799">
        <f t="shared" si="13"/>
        <v>0</v>
      </c>
    </row>
    <row r="800" spans="6:6" x14ac:dyDescent="0.35">
      <c r="F800">
        <f t="shared" si="13"/>
        <v>0</v>
      </c>
    </row>
    <row r="801" spans="6:6" x14ac:dyDescent="0.35">
      <c r="F801">
        <f t="shared" si="13"/>
        <v>0</v>
      </c>
    </row>
    <row r="802" spans="6:6" x14ac:dyDescent="0.35">
      <c r="F802">
        <f t="shared" si="13"/>
        <v>0</v>
      </c>
    </row>
    <row r="803" spans="6:6" x14ac:dyDescent="0.35">
      <c r="F803">
        <f t="shared" si="13"/>
        <v>0</v>
      </c>
    </row>
    <row r="804" spans="6:6" x14ac:dyDescent="0.35">
      <c r="F804">
        <f t="shared" si="13"/>
        <v>0</v>
      </c>
    </row>
    <row r="805" spans="6:6" x14ac:dyDescent="0.35">
      <c r="F805">
        <f t="shared" si="13"/>
        <v>0</v>
      </c>
    </row>
    <row r="806" spans="6:6" x14ac:dyDescent="0.35">
      <c r="F806">
        <f t="shared" si="13"/>
        <v>0</v>
      </c>
    </row>
    <row r="807" spans="6:6" x14ac:dyDescent="0.35">
      <c r="F807">
        <f t="shared" si="13"/>
        <v>0</v>
      </c>
    </row>
    <row r="808" spans="6:6" x14ac:dyDescent="0.35">
      <c r="F808">
        <f t="shared" si="13"/>
        <v>0</v>
      </c>
    </row>
    <row r="809" spans="6:6" x14ac:dyDescent="0.35">
      <c r="F809">
        <f t="shared" si="13"/>
        <v>0</v>
      </c>
    </row>
    <row r="810" spans="6:6" x14ac:dyDescent="0.35">
      <c r="F810">
        <f t="shared" si="13"/>
        <v>0</v>
      </c>
    </row>
    <row r="811" spans="6:6" x14ac:dyDescent="0.35">
      <c r="F811">
        <f t="shared" si="13"/>
        <v>0</v>
      </c>
    </row>
    <row r="812" spans="6:6" x14ac:dyDescent="0.35">
      <c r="F812">
        <f t="shared" si="13"/>
        <v>0</v>
      </c>
    </row>
    <row r="813" spans="6:6" x14ac:dyDescent="0.35">
      <c r="F813">
        <f t="shared" si="13"/>
        <v>0</v>
      </c>
    </row>
    <row r="814" spans="6:6" x14ac:dyDescent="0.35">
      <c r="F814">
        <f t="shared" si="13"/>
        <v>0</v>
      </c>
    </row>
    <row r="815" spans="6:6" x14ac:dyDescent="0.35">
      <c r="F815">
        <f t="shared" si="13"/>
        <v>0</v>
      </c>
    </row>
    <row r="816" spans="6:6" x14ac:dyDescent="0.35">
      <c r="F816">
        <f t="shared" si="13"/>
        <v>0</v>
      </c>
    </row>
    <row r="817" spans="6:6" x14ac:dyDescent="0.35">
      <c r="F817">
        <f t="shared" si="13"/>
        <v>0</v>
      </c>
    </row>
    <row r="818" spans="6:6" x14ac:dyDescent="0.35">
      <c r="F818">
        <f t="shared" si="13"/>
        <v>0</v>
      </c>
    </row>
    <row r="819" spans="6:6" x14ac:dyDescent="0.35">
      <c r="F819">
        <f t="shared" si="13"/>
        <v>0</v>
      </c>
    </row>
    <row r="820" spans="6:6" x14ac:dyDescent="0.35">
      <c r="F820">
        <f t="shared" si="13"/>
        <v>0</v>
      </c>
    </row>
    <row r="821" spans="6:6" x14ac:dyDescent="0.35">
      <c r="F821">
        <f t="shared" si="13"/>
        <v>0</v>
      </c>
    </row>
    <row r="822" spans="6:6" x14ac:dyDescent="0.35">
      <c r="F822">
        <f t="shared" si="13"/>
        <v>0</v>
      </c>
    </row>
    <row r="823" spans="6:6" x14ac:dyDescent="0.35">
      <c r="F823">
        <f t="shared" si="13"/>
        <v>0</v>
      </c>
    </row>
    <row r="824" spans="6:6" x14ac:dyDescent="0.35">
      <c r="F824">
        <f t="shared" si="13"/>
        <v>0</v>
      </c>
    </row>
    <row r="825" spans="6:6" x14ac:dyDescent="0.35">
      <c r="F825">
        <f t="shared" si="13"/>
        <v>0</v>
      </c>
    </row>
    <row r="826" spans="6:6" x14ac:dyDescent="0.35">
      <c r="F826">
        <f t="shared" si="13"/>
        <v>0</v>
      </c>
    </row>
    <row r="827" spans="6:6" x14ac:dyDescent="0.35">
      <c r="F827">
        <f t="shared" si="13"/>
        <v>0</v>
      </c>
    </row>
    <row r="828" spans="6:6" x14ac:dyDescent="0.35">
      <c r="F828">
        <f t="shared" si="13"/>
        <v>0</v>
      </c>
    </row>
    <row r="829" spans="6:6" x14ac:dyDescent="0.35">
      <c r="F829">
        <f t="shared" si="13"/>
        <v>0</v>
      </c>
    </row>
    <row r="830" spans="6:6" x14ac:dyDescent="0.35">
      <c r="F830">
        <f t="shared" si="13"/>
        <v>0</v>
      </c>
    </row>
    <row r="831" spans="6:6" x14ac:dyDescent="0.35">
      <c r="F831">
        <f t="shared" si="13"/>
        <v>0</v>
      </c>
    </row>
    <row r="832" spans="6:6" x14ac:dyDescent="0.35">
      <c r="F832">
        <f t="shared" si="13"/>
        <v>0</v>
      </c>
    </row>
    <row r="833" spans="6:6" x14ac:dyDescent="0.35">
      <c r="F833">
        <f t="shared" si="13"/>
        <v>0</v>
      </c>
    </row>
    <row r="834" spans="6:6" x14ac:dyDescent="0.35">
      <c r="F834">
        <f t="shared" ref="F834:F862" si="14">SUM(E834-D834)</f>
        <v>0</v>
      </c>
    </row>
    <row r="835" spans="6:6" x14ac:dyDescent="0.35">
      <c r="F835">
        <f t="shared" si="14"/>
        <v>0</v>
      </c>
    </row>
    <row r="836" spans="6:6" x14ac:dyDescent="0.35">
      <c r="F836">
        <f t="shared" si="14"/>
        <v>0</v>
      </c>
    </row>
    <row r="837" spans="6:6" x14ac:dyDescent="0.35">
      <c r="F837">
        <f t="shared" si="14"/>
        <v>0</v>
      </c>
    </row>
    <row r="838" spans="6:6" x14ac:dyDescent="0.35">
      <c r="F838">
        <f t="shared" si="14"/>
        <v>0</v>
      </c>
    </row>
    <row r="839" spans="6:6" x14ac:dyDescent="0.35">
      <c r="F839">
        <f t="shared" si="14"/>
        <v>0</v>
      </c>
    </row>
    <row r="840" spans="6:6" x14ac:dyDescent="0.35">
      <c r="F840">
        <f t="shared" si="14"/>
        <v>0</v>
      </c>
    </row>
    <row r="841" spans="6:6" x14ac:dyDescent="0.35">
      <c r="F841">
        <f t="shared" si="14"/>
        <v>0</v>
      </c>
    </row>
    <row r="842" spans="6:6" x14ac:dyDescent="0.35">
      <c r="F842">
        <f t="shared" si="14"/>
        <v>0</v>
      </c>
    </row>
    <row r="843" spans="6:6" x14ac:dyDescent="0.35">
      <c r="F843">
        <f t="shared" si="14"/>
        <v>0</v>
      </c>
    </row>
    <row r="844" spans="6:6" x14ac:dyDescent="0.35">
      <c r="F844">
        <f t="shared" si="14"/>
        <v>0</v>
      </c>
    </row>
    <row r="845" spans="6:6" x14ac:dyDescent="0.35">
      <c r="F845">
        <f t="shared" si="14"/>
        <v>0</v>
      </c>
    </row>
    <row r="846" spans="6:6" x14ac:dyDescent="0.35">
      <c r="F846">
        <f t="shared" si="14"/>
        <v>0</v>
      </c>
    </row>
    <row r="847" spans="6:6" x14ac:dyDescent="0.35">
      <c r="F847">
        <f t="shared" si="14"/>
        <v>0</v>
      </c>
    </row>
    <row r="848" spans="6:6" x14ac:dyDescent="0.35">
      <c r="F848">
        <f t="shared" si="14"/>
        <v>0</v>
      </c>
    </row>
    <row r="849" spans="6:6" x14ac:dyDescent="0.35">
      <c r="F849">
        <f t="shared" si="14"/>
        <v>0</v>
      </c>
    </row>
    <row r="850" spans="6:6" x14ac:dyDescent="0.35">
      <c r="F850">
        <f t="shared" si="14"/>
        <v>0</v>
      </c>
    </row>
    <row r="851" spans="6:6" x14ac:dyDescent="0.35">
      <c r="F851">
        <f t="shared" si="14"/>
        <v>0</v>
      </c>
    </row>
    <row r="852" spans="6:6" x14ac:dyDescent="0.35">
      <c r="F852">
        <f t="shared" si="14"/>
        <v>0</v>
      </c>
    </row>
    <row r="853" spans="6:6" x14ac:dyDescent="0.35">
      <c r="F853">
        <f t="shared" si="14"/>
        <v>0</v>
      </c>
    </row>
    <row r="854" spans="6:6" x14ac:dyDescent="0.35">
      <c r="F854">
        <f t="shared" si="14"/>
        <v>0</v>
      </c>
    </row>
    <row r="855" spans="6:6" x14ac:dyDescent="0.35">
      <c r="F855">
        <f t="shared" si="14"/>
        <v>0</v>
      </c>
    </row>
    <row r="856" spans="6:6" x14ac:dyDescent="0.35">
      <c r="F856">
        <f t="shared" si="14"/>
        <v>0</v>
      </c>
    </row>
    <row r="857" spans="6:6" x14ac:dyDescent="0.35">
      <c r="F857">
        <f t="shared" si="14"/>
        <v>0</v>
      </c>
    </row>
    <row r="858" spans="6:6" x14ac:dyDescent="0.35">
      <c r="F858">
        <f t="shared" si="14"/>
        <v>0</v>
      </c>
    </row>
    <row r="859" spans="6:6" x14ac:dyDescent="0.35">
      <c r="F859">
        <f t="shared" si="14"/>
        <v>0</v>
      </c>
    </row>
    <row r="860" spans="6:6" x14ac:dyDescent="0.35">
      <c r="F860">
        <f t="shared" si="14"/>
        <v>0</v>
      </c>
    </row>
    <row r="861" spans="6:6" x14ac:dyDescent="0.35">
      <c r="F861">
        <f t="shared" si="14"/>
        <v>0</v>
      </c>
    </row>
    <row r="862" spans="6:6" x14ac:dyDescent="0.35">
      <c r="F862">
        <f t="shared" si="14"/>
        <v>0</v>
      </c>
    </row>
  </sheetData>
  <conditionalFormatting sqref="J17">
    <cfRule type="cellIs" dxfId="32" priority="1" operator="greaterThan">
      <formula>0.05</formula>
    </cfRule>
    <cfRule type="cellIs" dxfId="31" priority="2" operator="lessThan">
      <formula>0.05</formula>
    </cfRule>
  </conditionalFormatting>
  <dataValidations count="1">
    <dataValidation type="whole" allowBlank="1" showInputMessage="1" showErrorMessage="1" sqref="C2:C862" xr:uid="{9A98D8BC-83C9-473E-A0A5-0FEA28D303BF}">
      <formula1>1</formula1>
      <formula2>300</formula2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19ADD8-986B-422E-9F41-E04412CA6BD2}">
  <dimension ref="A1:K864"/>
  <sheetViews>
    <sheetView workbookViewId="0">
      <selection activeCell="J17" sqref="J17"/>
    </sheetView>
  </sheetViews>
  <sheetFormatPr defaultRowHeight="14.5" x14ac:dyDescent="0.35"/>
  <cols>
    <col min="1" max="2" width="16.453125" customWidth="1"/>
    <col min="3" max="3" width="18.7265625" bestFit="1" customWidth="1"/>
    <col min="4" max="4" width="19.26953125" customWidth="1"/>
    <col min="5" max="5" width="25.81640625" customWidth="1"/>
    <col min="6" max="6" width="17.7265625" customWidth="1"/>
    <col min="9" max="9" width="40.1796875" customWidth="1"/>
    <col min="10" max="10" width="16.81640625" customWidth="1"/>
    <col min="11" max="11" width="13.7265625" customWidth="1"/>
  </cols>
  <sheetData>
    <row r="1" spans="1:10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I1" s="1" t="s">
        <v>6</v>
      </c>
    </row>
    <row r="2" spans="1:10" x14ac:dyDescent="0.35">
      <c r="F2">
        <f t="shared" ref="F2:F68" si="0">SUM(E2-D2)</f>
        <v>0</v>
      </c>
      <c r="I2" s="50" t="s">
        <v>1</v>
      </c>
      <c r="J2" s="49"/>
    </row>
    <row r="3" spans="1:10" x14ac:dyDescent="0.35">
      <c r="F3">
        <f t="shared" si="0"/>
        <v>0</v>
      </c>
      <c r="I3" s="30" t="s">
        <v>7</v>
      </c>
      <c r="J3" s="30" t="e">
        <f>AVERAGE(B:B)</f>
        <v>#DIV/0!</v>
      </c>
    </row>
    <row r="4" spans="1:10" x14ac:dyDescent="0.35">
      <c r="F4">
        <f t="shared" si="0"/>
        <v>0</v>
      </c>
      <c r="I4" s="2" t="s">
        <v>8</v>
      </c>
      <c r="J4" s="2">
        <f>MIN(B:B)</f>
        <v>0</v>
      </c>
    </row>
    <row r="5" spans="1:10" x14ac:dyDescent="0.35">
      <c r="F5">
        <f t="shared" si="0"/>
        <v>0</v>
      </c>
      <c r="I5" s="2" t="s">
        <v>9</v>
      </c>
      <c r="J5" s="2">
        <f>MAX(B:B)</f>
        <v>0</v>
      </c>
    </row>
    <row r="6" spans="1:10" x14ac:dyDescent="0.35">
      <c r="F6">
        <f t="shared" si="0"/>
        <v>0</v>
      </c>
    </row>
    <row r="7" spans="1:10" x14ac:dyDescent="0.35">
      <c r="F7">
        <f t="shared" si="0"/>
        <v>0</v>
      </c>
      <c r="I7" s="1" t="s">
        <v>2</v>
      </c>
    </row>
    <row r="8" spans="1:10" x14ac:dyDescent="0.35">
      <c r="F8">
        <f t="shared" si="0"/>
        <v>0</v>
      </c>
      <c r="I8" s="2" t="s">
        <v>10</v>
      </c>
      <c r="J8" s="8" t="e">
        <f>AVERAGE(C2:C864)</f>
        <v>#DIV/0!</v>
      </c>
    </row>
    <row r="9" spans="1:10" x14ac:dyDescent="0.35">
      <c r="F9">
        <f t="shared" si="0"/>
        <v>0</v>
      </c>
      <c r="I9" s="2" t="s">
        <v>11</v>
      </c>
      <c r="J9" s="6">
        <f>MIN(C2:C864)</f>
        <v>0</v>
      </c>
    </row>
    <row r="10" spans="1:10" x14ac:dyDescent="0.35">
      <c r="F10">
        <f t="shared" si="0"/>
        <v>0</v>
      </c>
      <c r="I10" s="2" t="s">
        <v>12</v>
      </c>
      <c r="J10" s="6">
        <f>MAX(C2:C864)</f>
        <v>0</v>
      </c>
    </row>
    <row r="11" spans="1:10" x14ac:dyDescent="0.35">
      <c r="F11">
        <f t="shared" si="0"/>
        <v>0</v>
      </c>
      <c r="I11" s="2" t="s">
        <v>13</v>
      </c>
      <c r="J11" s="6" t="e">
        <f>MODE(C2:C864)</f>
        <v>#N/A</v>
      </c>
    </row>
    <row r="12" spans="1:10" x14ac:dyDescent="0.35">
      <c r="F12">
        <f t="shared" si="0"/>
        <v>0</v>
      </c>
    </row>
    <row r="13" spans="1:10" x14ac:dyDescent="0.35">
      <c r="F13">
        <f t="shared" si="0"/>
        <v>0</v>
      </c>
      <c r="I13" s="1" t="s">
        <v>39</v>
      </c>
    </row>
    <row r="14" spans="1:10" x14ac:dyDescent="0.35">
      <c r="F14">
        <f t="shared" si="0"/>
        <v>0</v>
      </c>
      <c r="I14" s="2" t="s">
        <v>15</v>
      </c>
      <c r="J14" s="5" t="e">
        <f>AVERAGE(D2:D864)</f>
        <v>#DIV/0!</v>
      </c>
    </row>
    <row r="15" spans="1:10" x14ac:dyDescent="0.35">
      <c r="F15">
        <f t="shared" si="0"/>
        <v>0</v>
      </c>
      <c r="I15" s="2" t="s">
        <v>16</v>
      </c>
      <c r="J15" s="5" t="e">
        <f>AVERAGE(E2:E864)</f>
        <v>#DIV/0!</v>
      </c>
    </row>
    <row r="16" spans="1:10" x14ac:dyDescent="0.35">
      <c r="F16">
        <f t="shared" si="0"/>
        <v>0</v>
      </c>
      <c r="I16" s="10" t="s">
        <v>17</v>
      </c>
      <c r="J16" s="28" t="e">
        <f>J14-J15</f>
        <v>#DIV/0!</v>
      </c>
    </row>
    <row r="17" spans="6:11" x14ac:dyDescent="0.35">
      <c r="F17">
        <f t="shared" si="0"/>
        <v>0</v>
      </c>
      <c r="I17" s="2" t="s">
        <v>18</v>
      </c>
      <c r="J17" s="2" t="e">
        <f>TTEST(D2:D864,E2:E864,2,1)</f>
        <v>#DIV/0!</v>
      </c>
      <c r="K17" s="9"/>
    </row>
    <row r="18" spans="6:11" x14ac:dyDescent="0.35">
      <c r="F18">
        <f t="shared" si="0"/>
        <v>0</v>
      </c>
      <c r="K18" s="7"/>
    </row>
    <row r="19" spans="6:11" x14ac:dyDescent="0.35">
      <c r="F19">
        <f t="shared" si="0"/>
        <v>0</v>
      </c>
      <c r="J19" s="12" t="s">
        <v>19</v>
      </c>
      <c r="K19" s="13" t="s">
        <v>20</v>
      </c>
    </row>
    <row r="20" spans="6:11" x14ac:dyDescent="0.35">
      <c r="F20">
        <f t="shared" si="0"/>
        <v>0</v>
      </c>
      <c r="I20" s="19" t="s">
        <v>21</v>
      </c>
      <c r="J20" s="20">
        <f>COUNTIF(F2:F864,"&lt;=-6")</f>
        <v>0</v>
      </c>
      <c r="K20" s="21" t="e">
        <f>J20/J24</f>
        <v>#DIV/0!</v>
      </c>
    </row>
    <row r="21" spans="6:11" x14ac:dyDescent="0.35">
      <c r="F21">
        <f t="shared" si="0"/>
        <v>0</v>
      </c>
      <c r="I21" s="22" t="s">
        <v>22</v>
      </c>
      <c r="J21" s="23">
        <f>COUNTIF(F2:F864,"&gt;=6")</f>
        <v>0</v>
      </c>
      <c r="K21" s="24" t="e">
        <f>J21/J24</f>
        <v>#DIV/0!</v>
      </c>
    </row>
    <row r="22" spans="6:11" x14ac:dyDescent="0.35">
      <c r="F22">
        <f t="shared" si="0"/>
        <v>0</v>
      </c>
      <c r="I22" s="25" t="s">
        <v>23</v>
      </c>
      <c r="J22" s="26">
        <f>COUNTIFS(D2:D864,"&gt;0", E2:E864,"&gt;0", F2:F864,"&gt;-6", F2:F864,"&lt;6")</f>
        <v>0</v>
      </c>
      <c r="K22" s="27" t="e">
        <f>J22/J24</f>
        <v>#DIV/0!</v>
      </c>
    </row>
    <row r="23" spans="6:11" x14ac:dyDescent="0.35">
      <c r="F23">
        <f t="shared" si="0"/>
        <v>0</v>
      </c>
      <c r="I23" s="2" t="s">
        <v>24</v>
      </c>
      <c r="J23" s="15">
        <f>COUNTIFS(D2:D864,"&gt;=11", E2:E864,"&lt;11")</f>
        <v>0</v>
      </c>
      <c r="K23" s="17" t="e">
        <f>J23/J24</f>
        <v>#DIV/0!</v>
      </c>
    </row>
    <row r="24" spans="6:11" x14ac:dyDescent="0.35">
      <c r="F24">
        <f t="shared" si="0"/>
        <v>0</v>
      </c>
      <c r="I24" s="2" t="s">
        <v>25</v>
      </c>
      <c r="J24" s="16">
        <f>SUM(J20:J22)</f>
        <v>0</v>
      </c>
      <c r="K24" s="2"/>
    </row>
    <row r="25" spans="6:11" x14ac:dyDescent="0.35">
      <c r="F25">
        <f t="shared" si="0"/>
        <v>0</v>
      </c>
      <c r="K25" s="18"/>
    </row>
    <row r="26" spans="6:11" x14ac:dyDescent="0.35">
      <c r="F26">
        <f t="shared" si="0"/>
        <v>0</v>
      </c>
      <c r="I26" s="1" t="s">
        <v>40</v>
      </c>
      <c r="J26" s="14" t="s">
        <v>19</v>
      </c>
    </row>
    <row r="27" spans="6:11" x14ac:dyDescent="0.35">
      <c r="F27">
        <f t="shared" si="0"/>
        <v>0</v>
      </c>
      <c r="I27" s="2" t="s">
        <v>41</v>
      </c>
      <c r="J27" s="15">
        <f>COUNTIFS(D2:D864,"&gt;=0", D2:D864,"&lt;=4")</f>
        <v>0</v>
      </c>
      <c r="K27" s="11" t="s">
        <v>20</v>
      </c>
    </row>
    <row r="28" spans="6:11" x14ac:dyDescent="0.35">
      <c r="F28">
        <f t="shared" si="0"/>
        <v>0</v>
      </c>
      <c r="I28" s="2" t="s">
        <v>42</v>
      </c>
      <c r="J28" s="15">
        <f>COUNTIFS(D2:D864,"&gt;=5", D2:D864,"&lt;=9")</f>
        <v>0</v>
      </c>
      <c r="K28" s="4" t="e">
        <f>J27/J33</f>
        <v>#DIV/0!</v>
      </c>
    </row>
    <row r="29" spans="6:11" x14ac:dyDescent="0.35">
      <c r="F29">
        <f t="shared" si="0"/>
        <v>0</v>
      </c>
      <c r="I29" s="2" t="s">
        <v>43</v>
      </c>
      <c r="J29" s="15">
        <f>COUNTIFS(D2:D864,"&gt;=10", D2:D864,"&lt;=14")</f>
        <v>0</v>
      </c>
      <c r="K29" s="4" t="e">
        <f>J28/J33</f>
        <v>#DIV/0!</v>
      </c>
    </row>
    <row r="30" spans="6:11" x14ac:dyDescent="0.35">
      <c r="F30">
        <f t="shared" si="0"/>
        <v>0</v>
      </c>
      <c r="I30" s="2" t="s">
        <v>44</v>
      </c>
      <c r="J30" s="15">
        <f>COUNTIFS(D2:D864,"&gt;=15", D2:D864,"&lt;=19")</f>
        <v>0</v>
      </c>
      <c r="K30" s="4" t="e">
        <f>J29/J33</f>
        <v>#DIV/0!</v>
      </c>
    </row>
    <row r="31" spans="6:11" x14ac:dyDescent="0.35">
      <c r="F31">
        <f t="shared" si="0"/>
        <v>0</v>
      </c>
      <c r="I31" s="2" t="s">
        <v>45</v>
      </c>
      <c r="J31" s="15">
        <f>COUNTIFS(D2:D864,"&gt;=20", D2:D864,"&lt;=24")</f>
        <v>0</v>
      </c>
      <c r="K31" s="4" t="e">
        <f>J30/J33</f>
        <v>#DIV/0!</v>
      </c>
    </row>
    <row r="32" spans="6:11" x14ac:dyDescent="0.35">
      <c r="F32">
        <f t="shared" si="0"/>
        <v>0</v>
      </c>
      <c r="I32" s="2" t="s">
        <v>46</v>
      </c>
      <c r="J32" s="15">
        <f>COUNTIF(D2:D864,"&gt;=25")</f>
        <v>0</v>
      </c>
      <c r="K32" s="4" t="e">
        <f>J31/J33</f>
        <v>#DIV/0!</v>
      </c>
    </row>
    <row r="33" spans="6:11" x14ac:dyDescent="0.35">
      <c r="F33">
        <f t="shared" si="0"/>
        <v>0</v>
      </c>
      <c r="I33" s="2" t="s">
        <v>25</v>
      </c>
      <c r="J33" s="15">
        <f>SUM(J27:J32)</f>
        <v>0</v>
      </c>
      <c r="K33" s="4" t="e">
        <f>J32/J33</f>
        <v>#DIV/0!</v>
      </c>
    </row>
    <row r="34" spans="6:11" x14ac:dyDescent="0.35">
      <c r="F34">
        <f t="shared" si="0"/>
        <v>0</v>
      </c>
      <c r="K34" s="4" t="e">
        <f>SUM(K28:K31)</f>
        <v>#DIV/0!</v>
      </c>
    </row>
    <row r="35" spans="6:11" x14ac:dyDescent="0.35">
      <c r="F35">
        <f t="shared" si="0"/>
        <v>0</v>
      </c>
      <c r="I35" s="1" t="s">
        <v>57</v>
      </c>
      <c r="J35" s="14" t="s">
        <v>19</v>
      </c>
    </row>
    <row r="36" spans="6:11" x14ac:dyDescent="0.35">
      <c r="F36">
        <f t="shared" si="0"/>
        <v>0</v>
      </c>
      <c r="I36" s="2" t="s">
        <v>41</v>
      </c>
      <c r="J36" s="15">
        <f>COUNTIFS(E2:E864,"&gt;=0", E2:E864,"&lt;=4")</f>
        <v>0</v>
      </c>
      <c r="K36" s="11" t="s">
        <v>20</v>
      </c>
    </row>
    <row r="37" spans="6:11" x14ac:dyDescent="0.35">
      <c r="F37">
        <f t="shared" si="0"/>
        <v>0</v>
      </c>
      <c r="I37" s="2" t="s">
        <v>42</v>
      </c>
      <c r="J37" s="15">
        <f>COUNTIFS(E2:E864,"&gt;=5", E2:E864,"&lt;=9")</f>
        <v>0</v>
      </c>
      <c r="K37" s="4" t="e">
        <f>J36/J42</f>
        <v>#DIV/0!</v>
      </c>
    </row>
    <row r="38" spans="6:11" x14ac:dyDescent="0.35">
      <c r="F38">
        <f t="shared" si="0"/>
        <v>0</v>
      </c>
      <c r="I38" s="2" t="s">
        <v>43</v>
      </c>
      <c r="J38" s="15">
        <f>COUNTIFS(E2:E864,"&gt;=10", E2:E864,"&lt;=14")</f>
        <v>0</v>
      </c>
      <c r="K38" s="4" t="e">
        <f>J37/J42</f>
        <v>#DIV/0!</v>
      </c>
    </row>
    <row r="39" spans="6:11" x14ac:dyDescent="0.35">
      <c r="F39">
        <f t="shared" si="0"/>
        <v>0</v>
      </c>
      <c r="I39" s="2" t="s">
        <v>44</v>
      </c>
      <c r="J39" s="15">
        <f>COUNTIFS(E2:E864,"&gt;=15", E2:E864,"&lt;=19")</f>
        <v>0</v>
      </c>
      <c r="K39" s="4" t="e">
        <f>J38/J42</f>
        <v>#DIV/0!</v>
      </c>
    </row>
    <row r="40" spans="6:11" x14ac:dyDescent="0.35">
      <c r="F40">
        <f t="shared" si="0"/>
        <v>0</v>
      </c>
      <c r="I40" s="2" t="s">
        <v>45</v>
      </c>
      <c r="J40" s="15">
        <f>COUNTIFS(E2:E864,"&gt;=20", E2:E864,"&lt;=24")</f>
        <v>0</v>
      </c>
      <c r="K40" s="4" t="e">
        <f>J39/J42</f>
        <v>#DIV/0!</v>
      </c>
    </row>
    <row r="41" spans="6:11" x14ac:dyDescent="0.35">
      <c r="F41">
        <f t="shared" si="0"/>
        <v>0</v>
      </c>
      <c r="I41" s="2" t="s">
        <v>46</v>
      </c>
      <c r="J41" s="15">
        <f>COUNTIF(E2:E864,"&gt;=25")</f>
        <v>0</v>
      </c>
      <c r="K41" s="4" t="e">
        <f>J40/J42</f>
        <v>#DIV/0!</v>
      </c>
    </row>
    <row r="42" spans="6:11" x14ac:dyDescent="0.35">
      <c r="F42">
        <f t="shared" si="0"/>
        <v>0</v>
      </c>
      <c r="I42" s="2" t="s">
        <v>25</v>
      </c>
      <c r="J42" s="15">
        <f>SUM(J36:J41)</f>
        <v>0</v>
      </c>
      <c r="K42" s="4" t="e">
        <f>J41/J42</f>
        <v>#DIV/0!</v>
      </c>
    </row>
    <row r="43" spans="6:11" x14ac:dyDescent="0.35">
      <c r="F43">
        <f t="shared" si="0"/>
        <v>0</v>
      </c>
      <c r="K43" s="4" t="e">
        <f>SUM(K37:K40)</f>
        <v>#DIV/0!</v>
      </c>
    </row>
    <row r="44" spans="6:11" x14ac:dyDescent="0.35">
      <c r="F44">
        <f t="shared" si="0"/>
        <v>0</v>
      </c>
    </row>
    <row r="45" spans="6:11" x14ac:dyDescent="0.35">
      <c r="F45">
        <f t="shared" si="0"/>
        <v>0</v>
      </c>
    </row>
    <row r="46" spans="6:11" x14ac:dyDescent="0.35">
      <c r="F46">
        <f t="shared" si="0"/>
        <v>0</v>
      </c>
    </row>
    <row r="47" spans="6:11" x14ac:dyDescent="0.35">
      <c r="F47">
        <f t="shared" si="0"/>
        <v>0</v>
      </c>
    </row>
    <row r="48" spans="6:11" x14ac:dyDescent="0.35">
      <c r="F48">
        <f t="shared" si="0"/>
        <v>0</v>
      </c>
    </row>
    <row r="49" spans="6:6" x14ac:dyDescent="0.35">
      <c r="F49">
        <f t="shared" si="0"/>
        <v>0</v>
      </c>
    </row>
    <row r="50" spans="6:6" x14ac:dyDescent="0.35">
      <c r="F50">
        <f t="shared" si="0"/>
        <v>0</v>
      </c>
    </row>
    <row r="51" spans="6:6" x14ac:dyDescent="0.35">
      <c r="F51">
        <f t="shared" si="0"/>
        <v>0</v>
      </c>
    </row>
    <row r="52" spans="6:6" x14ac:dyDescent="0.35">
      <c r="F52">
        <f t="shared" si="0"/>
        <v>0</v>
      </c>
    </row>
    <row r="53" spans="6:6" x14ac:dyDescent="0.35">
      <c r="F53">
        <f t="shared" si="0"/>
        <v>0</v>
      </c>
    </row>
    <row r="54" spans="6:6" x14ac:dyDescent="0.35">
      <c r="F54">
        <f t="shared" si="0"/>
        <v>0</v>
      </c>
    </row>
    <row r="55" spans="6:6" x14ac:dyDescent="0.35">
      <c r="F55">
        <f t="shared" si="0"/>
        <v>0</v>
      </c>
    </row>
    <row r="56" spans="6:6" x14ac:dyDescent="0.35">
      <c r="F56">
        <f t="shared" si="0"/>
        <v>0</v>
      </c>
    </row>
    <row r="57" spans="6:6" x14ac:dyDescent="0.35">
      <c r="F57">
        <f t="shared" si="0"/>
        <v>0</v>
      </c>
    </row>
    <row r="58" spans="6:6" x14ac:dyDescent="0.35">
      <c r="F58">
        <f t="shared" si="0"/>
        <v>0</v>
      </c>
    </row>
    <row r="59" spans="6:6" x14ac:dyDescent="0.35">
      <c r="F59">
        <f t="shared" si="0"/>
        <v>0</v>
      </c>
    </row>
    <row r="60" spans="6:6" x14ac:dyDescent="0.35">
      <c r="F60">
        <f t="shared" si="0"/>
        <v>0</v>
      </c>
    </row>
    <row r="61" spans="6:6" x14ac:dyDescent="0.35">
      <c r="F61">
        <f t="shared" si="0"/>
        <v>0</v>
      </c>
    </row>
    <row r="62" spans="6:6" x14ac:dyDescent="0.35">
      <c r="F62">
        <f t="shared" si="0"/>
        <v>0</v>
      </c>
    </row>
    <row r="63" spans="6:6" x14ac:dyDescent="0.35">
      <c r="F63">
        <f t="shared" si="0"/>
        <v>0</v>
      </c>
    </row>
    <row r="64" spans="6:6" x14ac:dyDescent="0.35">
      <c r="F64">
        <f t="shared" si="0"/>
        <v>0</v>
      </c>
    </row>
    <row r="65" spans="6:6" x14ac:dyDescent="0.35">
      <c r="F65">
        <f t="shared" si="0"/>
        <v>0</v>
      </c>
    </row>
    <row r="66" spans="6:6" x14ac:dyDescent="0.35">
      <c r="F66">
        <f t="shared" si="0"/>
        <v>0</v>
      </c>
    </row>
    <row r="67" spans="6:6" x14ac:dyDescent="0.35">
      <c r="F67">
        <f t="shared" si="0"/>
        <v>0</v>
      </c>
    </row>
    <row r="68" spans="6:6" x14ac:dyDescent="0.35">
      <c r="F68">
        <f t="shared" si="0"/>
        <v>0</v>
      </c>
    </row>
    <row r="69" spans="6:6" x14ac:dyDescent="0.35">
      <c r="F69">
        <f t="shared" ref="F69:F132" si="1">SUM(E69-D69)</f>
        <v>0</v>
      </c>
    </row>
    <row r="70" spans="6:6" x14ac:dyDescent="0.35">
      <c r="F70">
        <f t="shared" si="1"/>
        <v>0</v>
      </c>
    </row>
    <row r="71" spans="6:6" x14ac:dyDescent="0.35">
      <c r="F71">
        <f t="shared" si="1"/>
        <v>0</v>
      </c>
    </row>
    <row r="72" spans="6:6" x14ac:dyDescent="0.35">
      <c r="F72">
        <f t="shared" si="1"/>
        <v>0</v>
      </c>
    </row>
    <row r="73" spans="6:6" x14ac:dyDescent="0.35">
      <c r="F73">
        <f t="shared" si="1"/>
        <v>0</v>
      </c>
    </row>
    <row r="74" spans="6:6" x14ac:dyDescent="0.35">
      <c r="F74">
        <f t="shared" si="1"/>
        <v>0</v>
      </c>
    </row>
    <row r="75" spans="6:6" x14ac:dyDescent="0.35">
      <c r="F75">
        <f t="shared" si="1"/>
        <v>0</v>
      </c>
    </row>
    <row r="76" spans="6:6" x14ac:dyDescent="0.35">
      <c r="F76">
        <f t="shared" si="1"/>
        <v>0</v>
      </c>
    </row>
    <row r="77" spans="6:6" x14ac:dyDescent="0.35">
      <c r="F77">
        <f t="shared" si="1"/>
        <v>0</v>
      </c>
    </row>
    <row r="78" spans="6:6" x14ac:dyDescent="0.35">
      <c r="F78">
        <f t="shared" si="1"/>
        <v>0</v>
      </c>
    </row>
    <row r="79" spans="6:6" x14ac:dyDescent="0.35">
      <c r="F79">
        <f t="shared" si="1"/>
        <v>0</v>
      </c>
    </row>
    <row r="80" spans="6:6" x14ac:dyDescent="0.35">
      <c r="F80">
        <f t="shared" si="1"/>
        <v>0</v>
      </c>
    </row>
    <row r="81" spans="6:6" x14ac:dyDescent="0.35">
      <c r="F81">
        <f t="shared" si="1"/>
        <v>0</v>
      </c>
    </row>
    <row r="82" spans="6:6" x14ac:dyDescent="0.35">
      <c r="F82">
        <f t="shared" si="1"/>
        <v>0</v>
      </c>
    </row>
    <row r="83" spans="6:6" x14ac:dyDescent="0.35">
      <c r="F83">
        <f t="shared" si="1"/>
        <v>0</v>
      </c>
    </row>
    <row r="84" spans="6:6" x14ac:dyDescent="0.35">
      <c r="F84">
        <f t="shared" si="1"/>
        <v>0</v>
      </c>
    </row>
    <row r="85" spans="6:6" x14ac:dyDescent="0.35">
      <c r="F85">
        <f t="shared" si="1"/>
        <v>0</v>
      </c>
    </row>
    <row r="86" spans="6:6" x14ac:dyDescent="0.35">
      <c r="F86">
        <f t="shared" si="1"/>
        <v>0</v>
      </c>
    </row>
    <row r="87" spans="6:6" x14ac:dyDescent="0.35">
      <c r="F87">
        <f t="shared" si="1"/>
        <v>0</v>
      </c>
    </row>
    <row r="88" spans="6:6" x14ac:dyDescent="0.35">
      <c r="F88">
        <f t="shared" si="1"/>
        <v>0</v>
      </c>
    </row>
    <row r="89" spans="6:6" x14ac:dyDescent="0.35">
      <c r="F89">
        <f t="shared" si="1"/>
        <v>0</v>
      </c>
    </row>
    <row r="90" spans="6:6" x14ac:dyDescent="0.35">
      <c r="F90">
        <f t="shared" si="1"/>
        <v>0</v>
      </c>
    </row>
    <row r="91" spans="6:6" x14ac:dyDescent="0.35">
      <c r="F91">
        <f t="shared" si="1"/>
        <v>0</v>
      </c>
    </row>
    <row r="92" spans="6:6" x14ac:dyDescent="0.35">
      <c r="F92">
        <f t="shared" si="1"/>
        <v>0</v>
      </c>
    </row>
    <row r="93" spans="6:6" x14ac:dyDescent="0.35">
      <c r="F93">
        <f t="shared" si="1"/>
        <v>0</v>
      </c>
    </row>
    <row r="94" spans="6:6" x14ac:dyDescent="0.35">
      <c r="F94">
        <f t="shared" si="1"/>
        <v>0</v>
      </c>
    </row>
    <row r="95" spans="6:6" x14ac:dyDescent="0.35">
      <c r="F95">
        <f t="shared" si="1"/>
        <v>0</v>
      </c>
    </row>
    <row r="96" spans="6:6" x14ac:dyDescent="0.35">
      <c r="F96">
        <f t="shared" si="1"/>
        <v>0</v>
      </c>
    </row>
    <row r="97" spans="6:6" x14ac:dyDescent="0.35">
      <c r="F97">
        <f t="shared" si="1"/>
        <v>0</v>
      </c>
    </row>
    <row r="98" spans="6:6" x14ac:dyDescent="0.35">
      <c r="F98">
        <f t="shared" si="1"/>
        <v>0</v>
      </c>
    </row>
    <row r="99" spans="6:6" x14ac:dyDescent="0.35">
      <c r="F99">
        <f t="shared" si="1"/>
        <v>0</v>
      </c>
    </row>
    <row r="100" spans="6:6" x14ac:dyDescent="0.35">
      <c r="F100">
        <f t="shared" si="1"/>
        <v>0</v>
      </c>
    </row>
    <row r="101" spans="6:6" x14ac:dyDescent="0.35">
      <c r="F101">
        <f t="shared" si="1"/>
        <v>0</v>
      </c>
    </row>
    <row r="102" spans="6:6" x14ac:dyDescent="0.35">
      <c r="F102">
        <f t="shared" si="1"/>
        <v>0</v>
      </c>
    </row>
    <row r="103" spans="6:6" x14ac:dyDescent="0.35">
      <c r="F103">
        <f t="shared" si="1"/>
        <v>0</v>
      </c>
    </row>
    <row r="104" spans="6:6" x14ac:dyDescent="0.35">
      <c r="F104">
        <f t="shared" si="1"/>
        <v>0</v>
      </c>
    </row>
    <row r="105" spans="6:6" x14ac:dyDescent="0.35">
      <c r="F105">
        <f t="shared" si="1"/>
        <v>0</v>
      </c>
    </row>
    <row r="106" spans="6:6" x14ac:dyDescent="0.35">
      <c r="F106">
        <f t="shared" si="1"/>
        <v>0</v>
      </c>
    </row>
    <row r="107" spans="6:6" x14ac:dyDescent="0.35">
      <c r="F107">
        <f t="shared" si="1"/>
        <v>0</v>
      </c>
    </row>
    <row r="108" spans="6:6" x14ac:dyDescent="0.35">
      <c r="F108">
        <f t="shared" si="1"/>
        <v>0</v>
      </c>
    </row>
    <row r="109" spans="6:6" x14ac:dyDescent="0.35">
      <c r="F109">
        <f t="shared" si="1"/>
        <v>0</v>
      </c>
    </row>
    <row r="110" spans="6:6" x14ac:dyDescent="0.35">
      <c r="F110">
        <f t="shared" si="1"/>
        <v>0</v>
      </c>
    </row>
    <row r="111" spans="6:6" x14ac:dyDescent="0.35">
      <c r="F111">
        <f t="shared" si="1"/>
        <v>0</v>
      </c>
    </row>
    <row r="112" spans="6:6" x14ac:dyDescent="0.35">
      <c r="F112">
        <f t="shared" si="1"/>
        <v>0</v>
      </c>
    </row>
    <row r="113" spans="6:6" x14ac:dyDescent="0.35">
      <c r="F113">
        <f t="shared" si="1"/>
        <v>0</v>
      </c>
    </row>
    <row r="114" spans="6:6" x14ac:dyDescent="0.35">
      <c r="F114">
        <f t="shared" si="1"/>
        <v>0</v>
      </c>
    </row>
    <row r="115" spans="6:6" x14ac:dyDescent="0.35">
      <c r="F115">
        <f t="shared" si="1"/>
        <v>0</v>
      </c>
    </row>
    <row r="116" spans="6:6" x14ac:dyDescent="0.35">
      <c r="F116">
        <f t="shared" si="1"/>
        <v>0</v>
      </c>
    </row>
    <row r="117" spans="6:6" x14ac:dyDescent="0.35">
      <c r="F117">
        <f t="shared" si="1"/>
        <v>0</v>
      </c>
    </row>
    <row r="118" spans="6:6" x14ac:dyDescent="0.35">
      <c r="F118">
        <f t="shared" si="1"/>
        <v>0</v>
      </c>
    </row>
    <row r="119" spans="6:6" x14ac:dyDescent="0.35">
      <c r="F119">
        <f t="shared" si="1"/>
        <v>0</v>
      </c>
    </row>
    <row r="120" spans="6:6" x14ac:dyDescent="0.35">
      <c r="F120">
        <f t="shared" si="1"/>
        <v>0</v>
      </c>
    </row>
    <row r="121" spans="6:6" x14ac:dyDescent="0.35">
      <c r="F121">
        <f t="shared" si="1"/>
        <v>0</v>
      </c>
    </row>
    <row r="122" spans="6:6" x14ac:dyDescent="0.35">
      <c r="F122">
        <f t="shared" si="1"/>
        <v>0</v>
      </c>
    </row>
    <row r="123" spans="6:6" x14ac:dyDescent="0.35">
      <c r="F123">
        <f t="shared" si="1"/>
        <v>0</v>
      </c>
    </row>
    <row r="124" spans="6:6" x14ac:dyDescent="0.35">
      <c r="F124">
        <f t="shared" si="1"/>
        <v>0</v>
      </c>
    </row>
    <row r="125" spans="6:6" x14ac:dyDescent="0.35">
      <c r="F125">
        <f t="shared" si="1"/>
        <v>0</v>
      </c>
    </row>
    <row r="126" spans="6:6" x14ac:dyDescent="0.35">
      <c r="F126">
        <f t="shared" si="1"/>
        <v>0</v>
      </c>
    </row>
    <row r="127" spans="6:6" x14ac:dyDescent="0.35">
      <c r="F127">
        <f t="shared" si="1"/>
        <v>0</v>
      </c>
    </row>
    <row r="128" spans="6:6" x14ac:dyDescent="0.35">
      <c r="F128">
        <f t="shared" si="1"/>
        <v>0</v>
      </c>
    </row>
    <row r="129" spans="6:6" x14ac:dyDescent="0.35">
      <c r="F129">
        <f t="shared" si="1"/>
        <v>0</v>
      </c>
    </row>
    <row r="130" spans="6:6" x14ac:dyDescent="0.35">
      <c r="F130">
        <f t="shared" si="1"/>
        <v>0</v>
      </c>
    </row>
    <row r="131" spans="6:6" x14ac:dyDescent="0.35">
      <c r="F131">
        <f t="shared" si="1"/>
        <v>0</v>
      </c>
    </row>
    <row r="132" spans="6:6" x14ac:dyDescent="0.35">
      <c r="F132">
        <f t="shared" si="1"/>
        <v>0</v>
      </c>
    </row>
    <row r="133" spans="6:6" x14ac:dyDescent="0.35">
      <c r="F133">
        <f t="shared" ref="F133:F196" si="2">SUM(E133-D133)</f>
        <v>0</v>
      </c>
    </row>
    <row r="134" spans="6:6" x14ac:dyDescent="0.35">
      <c r="F134">
        <f t="shared" si="2"/>
        <v>0</v>
      </c>
    </row>
    <row r="135" spans="6:6" x14ac:dyDescent="0.35">
      <c r="F135">
        <f t="shared" si="2"/>
        <v>0</v>
      </c>
    </row>
    <row r="136" spans="6:6" x14ac:dyDescent="0.35">
      <c r="F136">
        <f t="shared" si="2"/>
        <v>0</v>
      </c>
    </row>
    <row r="137" spans="6:6" x14ac:dyDescent="0.35">
      <c r="F137">
        <f t="shared" si="2"/>
        <v>0</v>
      </c>
    </row>
    <row r="138" spans="6:6" x14ac:dyDescent="0.35">
      <c r="F138">
        <f t="shared" si="2"/>
        <v>0</v>
      </c>
    </row>
    <row r="139" spans="6:6" x14ac:dyDescent="0.35">
      <c r="F139">
        <f t="shared" si="2"/>
        <v>0</v>
      </c>
    </row>
    <row r="140" spans="6:6" x14ac:dyDescent="0.35">
      <c r="F140">
        <f t="shared" si="2"/>
        <v>0</v>
      </c>
    </row>
    <row r="141" spans="6:6" x14ac:dyDescent="0.35">
      <c r="F141">
        <f t="shared" si="2"/>
        <v>0</v>
      </c>
    </row>
    <row r="142" spans="6:6" x14ac:dyDescent="0.35">
      <c r="F142">
        <f t="shared" si="2"/>
        <v>0</v>
      </c>
    </row>
    <row r="143" spans="6:6" x14ac:dyDescent="0.35">
      <c r="F143">
        <f t="shared" si="2"/>
        <v>0</v>
      </c>
    </row>
    <row r="144" spans="6:6" x14ac:dyDescent="0.35">
      <c r="F144">
        <f t="shared" si="2"/>
        <v>0</v>
      </c>
    </row>
    <row r="145" spans="6:6" x14ac:dyDescent="0.35">
      <c r="F145">
        <f t="shared" si="2"/>
        <v>0</v>
      </c>
    </row>
    <row r="146" spans="6:6" x14ac:dyDescent="0.35">
      <c r="F146">
        <f t="shared" si="2"/>
        <v>0</v>
      </c>
    </row>
    <row r="147" spans="6:6" x14ac:dyDescent="0.35">
      <c r="F147">
        <f t="shared" si="2"/>
        <v>0</v>
      </c>
    </row>
    <row r="148" spans="6:6" x14ac:dyDescent="0.35">
      <c r="F148">
        <f t="shared" si="2"/>
        <v>0</v>
      </c>
    </row>
    <row r="149" spans="6:6" x14ac:dyDescent="0.35">
      <c r="F149">
        <f t="shared" si="2"/>
        <v>0</v>
      </c>
    </row>
    <row r="150" spans="6:6" x14ac:dyDescent="0.35">
      <c r="F150">
        <f t="shared" si="2"/>
        <v>0</v>
      </c>
    </row>
    <row r="151" spans="6:6" x14ac:dyDescent="0.35">
      <c r="F151">
        <f t="shared" si="2"/>
        <v>0</v>
      </c>
    </row>
    <row r="152" spans="6:6" x14ac:dyDescent="0.35">
      <c r="F152">
        <f t="shared" si="2"/>
        <v>0</v>
      </c>
    </row>
    <row r="153" spans="6:6" x14ac:dyDescent="0.35">
      <c r="F153">
        <f t="shared" si="2"/>
        <v>0</v>
      </c>
    </row>
    <row r="154" spans="6:6" x14ac:dyDescent="0.35">
      <c r="F154">
        <f t="shared" si="2"/>
        <v>0</v>
      </c>
    </row>
    <row r="155" spans="6:6" x14ac:dyDescent="0.35">
      <c r="F155">
        <f t="shared" si="2"/>
        <v>0</v>
      </c>
    </row>
    <row r="156" spans="6:6" x14ac:dyDescent="0.35">
      <c r="F156">
        <f t="shared" si="2"/>
        <v>0</v>
      </c>
    </row>
    <row r="157" spans="6:6" x14ac:dyDescent="0.35">
      <c r="F157">
        <f t="shared" si="2"/>
        <v>0</v>
      </c>
    </row>
    <row r="158" spans="6:6" x14ac:dyDescent="0.35">
      <c r="F158">
        <f t="shared" si="2"/>
        <v>0</v>
      </c>
    </row>
    <row r="159" spans="6:6" x14ac:dyDescent="0.35">
      <c r="F159">
        <f t="shared" si="2"/>
        <v>0</v>
      </c>
    </row>
    <row r="160" spans="6:6" x14ac:dyDescent="0.35">
      <c r="F160">
        <f t="shared" si="2"/>
        <v>0</v>
      </c>
    </row>
    <row r="161" spans="6:6" x14ac:dyDescent="0.35">
      <c r="F161">
        <f t="shared" si="2"/>
        <v>0</v>
      </c>
    </row>
    <row r="162" spans="6:6" x14ac:dyDescent="0.35">
      <c r="F162">
        <f t="shared" si="2"/>
        <v>0</v>
      </c>
    </row>
    <row r="163" spans="6:6" x14ac:dyDescent="0.35">
      <c r="F163">
        <f t="shared" si="2"/>
        <v>0</v>
      </c>
    </row>
    <row r="164" spans="6:6" x14ac:dyDescent="0.35">
      <c r="F164">
        <f t="shared" si="2"/>
        <v>0</v>
      </c>
    </row>
    <row r="165" spans="6:6" x14ac:dyDescent="0.35">
      <c r="F165">
        <f t="shared" si="2"/>
        <v>0</v>
      </c>
    </row>
    <row r="166" spans="6:6" x14ac:dyDescent="0.35">
      <c r="F166">
        <f t="shared" si="2"/>
        <v>0</v>
      </c>
    </row>
    <row r="167" spans="6:6" x14ac:dyDescent="0.35">
      <c r="F167">
        <f t="shared" si="2"/>
        <v>0</v>
      </c>
    </row>
    <row r="168" spans="6:6" x14ac:dyDescent="0.35">
      <c r="F168">
        <f t="shared" si="2"/>
        <v>0</v>
      </c>
    </row>
    <row r="169" spans="6:6" x14ac:dyDescent="0.35">
      <c r="F169">
        <f t="shared" si="2"/>
        <v>0</v>
      </c>
    </row>
    <row r="170" spans="6:6" x14ac:dyDescent="0.35">
      <c r="F170">
        <f t="shared" si="2"/>
        <v>0</v>
      </c>
    </row>
    <row r="171" spans="6:6" x14ac:dyDescent="0.35">
      <c r="F171">
        <f t="shared" si="2"/>
        <v>0</v>
      </c>
    </row>
    <row r="172" spans="6:6" x14ac:dyDescent="0.35">
      <c r="F172">
        <f t="shared" si="2"/>
        <v>0</v>
      </c>
    </row>
    <row r="173" spans="6:6" x14ac:dyDescent="0.35">
      <c r="F173">
        <f t="shared" si="2"/>
        <v>0</v>
      </c>
    </row>
    <row r="174" spans="6:6" x14ac:dyDescent="0.35">
      <c r="F174">
        <f t="shared" si="2"/>
        <v>0</v>
      </c>
    </row>
    <row r="175" spans="6:6" x14ac:dyDescent="0.35">
      <c r="F175">
        <f t="shared" si="2"/>
        <v>0</v>
      </c>
    </row>
    <row r="176" spans="6:6" x14ac:dyDescent="0.35">
      <c r="F176">
        <f t="shared" si="2"/>
        <v>0</v>
      </c>
    </row>
    <row r="177" spans="6:6" x14ac:dyDescent="0.35">
      <c r="F177">
        <f t="shared" si="2"/>
        <v>0</v>
      </c>
    </row>
    <row r="178" spans="6:6" x14ac:dyDescent="0.35">
      <c r="F178">
        <f t="shared" si="2"/>
        <v>0</v>
      </c>
    </row>
    <row r="179" spans="6:6" x14ac:dyDescent="0.35">
      <c r="F179">
        <f t="shared" si="2"/>
        <v>0</v>
      </c>
    </row>
    <row r="180" spans="6:6" x14ac:dyDescent="0.35">
      <c r="F180">
        <f t="shared" si="2"/>
        <v>0</v>
      </c>
    </row>
    <row r="181" spans="6:6" x14ac:dyDescent="0.35">
      <c r="F181">
        <f t="shared" si="2"/>
        <v>0</v>
      </c>
    </row>
    <row r="182" spans="6:6" x14ac:dyDescent="0.35">
      <c r="F182">
        <f t="shared" si="2"/>
        <v>0</v>
      </c>
    </row>
    <row r="183" spans="6:6" x14ac:dyDescent="0.35">
      <c r="F183">
        <f t="shared" si="2"/>
        <v>0</v>
      </c>
    </row>
    <row r="184" spans="6:6" x14ac:dyDescent="0.35">
      <c r="F184">
        <f t="shared" si="2"/>
        <v>0</v>
      </c>
    </row>
    <row r="185" spans="6:6" x14ac:dyDescent="0.35">
      <c r="F185">
        <f t="shared" si="2"/>
        <v>0</v>
      </c>
    </row>
    <row r="186" spans="6:6" x14ac:dyDescent="0.35">
      <c r="F186">
        <f t="shared" si="2"/>
        <v>0</v>
      </c>
    </row>
    <row r="187" spans="6:6" x14ac:dyDescent="0.35">
      <c r="F187">
        <f t="shared" si="2"/>
        <v>0</v>
      </c>
    </row>
    <row r="188" spans="6:6" x14ac:dyDescent="0.35">
      <c r="F188">
        <f t="shared" si="2"/>
        <v>0</v>
      </c>
    </row>
    <row r="189" spans="6:6" x14ac:dyDescent="0.35">
      <c r="F189">
        <f t="shared" si="2"/>
        <v>0</v>
      </c>
    </row>
    <row r="190" spans="6:6" x14ac:dyDescent="0.35">
      <c r="F190">
        <f t="shared" si="2"/>
        <v>0</v>
      </c>
    </row>
    <row r="191" spans="6:6" x14ac:dyDescent="0.35">
      <c r="F191">
        <f t="shared" si="2"/>
        <v>0</v>
      </c>
    </row>
    <row r="192" spans="6:6" x14ac:dyDescent="0.35">
      <c r="F192">
        <f t="shared" si="2"/>
        <v>0</v>
      </c>
    </row>
    <row r="193" spans="6:6" x14ac:dyDescent="0.35">
      <c r="F193">
        <f t="shared" si="2"/>
        <v>0</v>
      </c>
    </row>
    <row r="194" spans="6:6" x14ac:dyDescent="0.35">
      <c r="F194">
        <f t="shared" si="2"/>
        <v>0</v>
      </c>
    </row>
    <row r="195" spans="6:6" x14ac:dyDescent="0.35">
      <c r="F195">
        <f t="shared" si="2"/>
        <v>0</v>
      </c>
    </row>
    <row r="196" spans="6:6" x14ac:dyDescent="0.35">
      <c r="F196">
        <f t="shared" si="2"/>
        <v>0</v>
      </c>
    </row>
    <row r="197" spans="6:6" x14ac:dyDescent="0.35">
      <c r="F197">
        <f t="shared" ref="F197:F260" si="3">SUM(E197-D197)</f>
        <v>0</v>
      </c>
    </row>
    <row r="198" spans="6:6" x14ac:dyDescent="0.35">
      <c r="F198">
        <f t="shared" si="3"/>
        <v>0</v>
      </c>
    </row>
    <row r="199" spans="6:6" x14ac:dyDescent="0.35">
      <c r="F199">
        <f t="shared" si="3"/>
        <v>0</v>
      </c>
    </row>
    <row r="200" spans="6:6" x14ac:dyDescent="0.35">
      <c r="F200">
        <f t="shared" si="3"/>
        <v>0</v>
      </c>
    </row>
    <row r="201" spans="6:6" x14ac:dyDescent="0.35">
      <c r="F201">
        <f t="shared" si="3"/>
        <v>0</v>
      </c>
    </row>
    <row r="202" spans="6:6" x14ac:dyDescent="0.35">
      <c r="F202">
        <f t="shared" si="3"/>
        <v>0</v>
      </c>
    </row>
    <row r="203" spans="6:6" x14ac:dyDescent="0.35">
      <c r="F203">
        <f t="shared" si="3"/>
        <v>0</v>
      </c>
    </row>
    <row r="204" spans="6:6" x14ac:dyDescent="0.35">
      <c r="F204">
        <f t="shared" si="3"/>
        <v>0</v>
      </c>
    </row>
    <row r="205" spans="6:6" x14ac:dyDescent="0.35">
      <c r="F205">
        <f t="shared" si="3"/>
        <v>0</v>
      </c>
    </row>
    <row r="206" spans="6:6" x14ac:dyDescent="0.35">
      <c r="F206">
        <f t="shared" si="3"/>
        <v>0</v>
      </c>
    </row>
    <row r="207" spans="6:6" x14ac:dyDescent="0.35">
      <c r="F207">
        <f t="shared" si="3"/>
        <v>0</v>
      </c>
    </row>
    <row r="208" spans="6:6" x14ac:dyDescent="0.35">
      <c r="F208">
        <f t="shared" si="3"/>
        <v>0</v>
      </c>
    </row>
    <row r="209" spans="6:6" x14ac:dyDescent="0.35">
      <c r="F209">
        <f t="shared" si="3"/>
        <v>0</v>
      </c>
    </row>
    <row r="210" spans="6:6" x14ac:dyDescent="0.35">
      <c r="F210">
        <f t="shared" si="3"/>
        <v>0</v>
      </c>
    </row>
    <row r="211" spans="6:6" x14ac:dyDescent="0.35">
      <c r="F211">
        <f t="shared" si="3"/>
        <v>0</v>
      </c>
    </row>
    <row r="212" spans="6:6" x14ac:dyDescent="0.35">
      <c r="F212">
        <f t="shared" si="3"/>
        <v>0</v>
      </c>
    </row>
    <row r="213" spans="6:6" x14ac:dyDescent="0.35">
      <c r="F213">
        <f t="shared" si="3"/>
        <v>0</v>
      </c>
    </row>
    <row r="214" spans="6:6" x14ac:dyDescent="0.35">
      <c r="F214">
        <f t="shared" si="3"/>
        <v>0</v>
      </c>
    </row>
    <row r="215" spans="6:6" x14ac:dyDescent="0.35">
      <c r="F215">
        <f t="shared" si="3"/>
        <v>0</v>
      </c>
    </row>
    <row r="216" spans="6:6" x14ac:dyDescent="0.35">
      <c r="F216">
        <f t="shared" si="3"/>
        <v>0</v>
      </c>
    </row>
    <row r="217" spans="6:6" x14ac:dyDescent="0.35">
      <c r="F217">
        <f t="shared" si="3"/>
        <v>0</v>
      </c>
    </row>
    <row r="218" spans="6:6" x14ac:dyDescent="0.35">
      <c r="F218">
        <f t="shared" si="3"/>
        <v>0</v>
      </c>
    </row>
    <row r="219" spans="6:6" x14ac:dyDescent="0.35">
      <c r="F219">
        <f t="shared" si="3"/>
        <v>0</v>
      </c>
    </row>
    <row r="220" spans="6:6" x14ac:dyDescent="0.35">
      <c r="F220">
        <f t="shared" si="3"/>
        <v>0</v>
      </c>
    </row>
    <row r="221" spans="6:6" x14ac:dyDescent="0.35">
      <c r="F221">
        <f t="shared" si="3"/>
        <v>0</v>
      </c>
    </row>
    <row r="222" spans="6:6" x14ac:dyDescent="0.35">
      <c r="F222">
        <f t="shared" si="3"/>
        <v>0</v>
      </c>
    </row>
    <row r="223" spans="6:6" x14ac:dyDescent="0.35">
      <c r="F223">
        <f t="shared" si="3"/>
        <v>0</v>
      </c>
    </row>
    <row r="224" spans="6:6" x14ac:dyDescent="0.35">
      <c r="F224">
        <f t="shared" si="3"/>
        <v>0</v>
      </c>
    </row>
    <row r="225" spans="6:6" x14ac:dyDescent="0.35">
      <c r="F225">
        <f t="shared" si="3"/>
        <v>0</v>
      </c>
    </row>
    <row r="226" spans="6:6" x14ac:dyDescent="0.35">
      <c r="F226">
        <f t="shared" si="3"/>
        <v>0</v>
      </c>
    </row>
    <row r="227" spans="6:6" x14ac:dyDescent="0.35">
      <c r="F227">
        <f t="shared" si="3"/>
        <v>0</v>
      </c>
    </row>
    <row r="228" spans="6:6" x14ac:dyDescent="0.35">
      <c r="F228">
        <f t="shared" si="3"/>
        <v>0</v>
      </c>
    </row>
    <row r="229" spans="6:6" x14ac:dyDescent="0.35">
      <c r="F229">
        <f t="shared" si="3"/>
        <v>0</v>
      </c>
    </row>
    <row r="230" spans="6:6" x14ac:dyDescent="0.35">
      <c r="F230">
        <f t="shared" si="3"/>
        <v>0</v>
      </c>
    </row>
    <row r="231" spans="6:6" x14ac:dyDescent="0.35">
      <c r="F231">
        <f t="shared" si="3"/>
        <v>0</v>
      </c>
    </row>
    <row r="232" spans="6:6" x14ac:dyDescent="0.35">
      <c r="F232">
        <f t="shared" si="3"/>
        <v>0</v>
      </c>
    </row>
    <row r="233" spans="6:6" x14ac:dyDescent="0.35">
      <c r="F233">
        <f t="shared" si="3"/>
        <v>0</v>
      </c>
    </row>
    <row r="234" spans="6:6" x14ac:dyDescent="0.35">
      <c r="F234">
        <f t="shared" si="3"/>
        <v>0</v>
      </c>
    </row>
    <row r="235" spans="6:6" x14ac:dyDescent="0.35">
      <c r="F235">
        <f t="shared" si="3"/>
        <v>0</v>
      </c>
    </row>
    <row r="236" spans="6:6" x14ac:dyDescent="0.35">
      <c r="F236">
        <f t="shared" si="3"/>
        <v>0</v>
      </c>
    </row>
    <row r="237" spans="6:6" x14ac:dyDescent="0.35">
      <c r="F237">
        <f t="shared" si="3"/>
        <v>0</v>
      </c>
    </row>
    <row r="238" spans="6:6" x14ac:dyDescent="0.35">
      <c r="F238">
        <f t="shared" si="3"/>
        <v>0</v>
      </c>
    </row>
    <row r="239" spans="6:6" x14ac:dyDescent="0.35">
      <c r="F239">
        <f t="shared" si="3"/>
        <v>0</v>
      </c>
    </row>
    <row r="240" spans="6:6" x14ac:dyDescent="0.35">
      <c r="F240">
        <f t="shared" si="3"/>
        <v>0</v>
      </c>
    </row>
    <row r="241" spans="6:6" x14ac:dyDescent="0.35">
      <c r="F241">
        <f t="shared" si="3"/>
        <v>0</v>
      </c>
    </row>
    <row r="242" spans="6:6" x14ac:dyDescent="0.35">
      <c r="F242">
        <f t="shared" si="3"/>
        <v>0</v>
      </c>
    </row>
    <row r="243" spans="6:6" x14ac:dyDescent="0.35">
      <c r="F243">
        <f t="shared" si="3"/>
        <v>0</v>
      </c>
    </row>
    <row r="244" spans="6:6" x14ac:dyDescent="0.35">
      <c r="F244">
        <f t="shared" si="3"/>
        <v>0</v>
      </c>
    </row>
    <row r="245" spans="6:6" x14ac:dyDescent="0.35">
      <c r="F245">
        <f t="shared" si="3"/>
        <v>0</v>
      </c>
    </row>
    <row r="246" spans="6:6" x14ac:dyDescent="0.35">
      <c r="F246">
        <f t="shared" si="3"/>
        <v>0</v>
      </c>
    </row>
    <row r="247" spans="6:6" x14ac:dyDescent="0.35">
      <c r="F247">
        <f t="shared" si="3"/>
        <v>0</v>
      </c>
    </row>
    <row r="248" spans="6:6" x14ac:dyDescent="0.35">
      <c r="F248">
        <f t="shared" si="3"/>
        <v>0</v>
      </c>
    </row>
    <row r="249" spans="6:6" x14ac:dyDescent="0.35">
      <c r="F249">
        <f t="shared" si="3"/>
        <v>0</v>
      </c>
    </row>
    <row r="250" spans="6:6" x14ac:dyDescent="0.35">
      <c r="F250">
        <f t="shared" si="3"/>
        <v>0</v>
      </c>
    </row>
    <row r="251" spans="6:6" x14ac:dyDescent="0.35">
      <c r="F251">
        <f t="shared" si="3"/>
        <v>0</v>
      </c>
    </row>
    <row r="252" spans="6:6" x14ac:dyDescent="0.35">
      <c r="F252">
        <f t="shared" si="3"/>
        <v>0</v>
      </c>
    </row>
    <row r="253" spans="6:6" x14ac:dyDescent="0.35">
      <c r="F253">
        <f t="shared" si="3"/>
        <v>0</v>
      </c>
    </row>
    <row r="254" spans="6:6" x14ac:dyDescent="0.35">
      <c r="F254">
        <f t="shared" si="3"/>
        <v>0</v>
      </c>
    </row>
    <row r="255" spans="6:6" x14ac:dyDescent="0.35">
      <c r="F255">
        <f t="shared" si="3"/>
        <v>0</v>
      </c>
    </row>
    <row r="256" spans="6:6" x14ac:dyDescent="0.35">
      <c r="F256">
        <f t="shared" si="3"/>
        <v>0</v>
      </c>
    </row>
    <row r="257" spans="6:6" x14ac:dyDescent="0.35">
      <c r="F257">
        <f t="shared" si="3"/>
        <v>0</v>
      </c>
    </row>
    <row r="258" spans="6:6" x14ac:dyDescent="0.35">
      <c r="F258">
        <f t="shared" si="3"/>
        <v>0</v>
      </c>
    </row>
    <row r="259" spans="6:6" x14ac:dyDescent="0.35">
      <c r="F259">
        <f t="shared" si="3"/>
        <v>0</v>
      </c>
    </row>
    <row r="260" spans="6:6" x14ac:dyDescent="0.35">
      <c r="F260">
        <f t="shared" si="3"/>
        <v>0</v>
      </c>
    </row>
    <row r="261" spans="6:6" x14ac:dyDescent="0.35">
      <c r="F261">
        <f t="shared" ref="F261:F324" si="4">SUM(E261-D261)</f>
        <v>0</v>
      </c>
    </row>
    <row r="262" spans="6:6" x14ac:dyDescent="0.35">
      <c r="F262">
        <f t="shared" si="4"/>
        <v>0</v>
      </c>
    </row>
    <row r="263" spans="6:6" x14ac:dyDescent="0.35">
      <c r="F263">
        <f t="shared" si="4"/>
        <v>0</v>
      </c>
    </row>
    <row r="264" spans="6:6" x14ac:dyDescent="0.35">
      <c r="F264">
        <f t="shared" si="4"/>
        <v>0</v>
      </c>
    </row>
    <row r="265" spans="6:6" x14ac:dyDescent="0.35">
      <c r="F265">
        <f t="shared" si="4"/>
        <v>0</v>
      </c>
    </row>
    <row r="266" spans="6:6" x14ac:dyDescent="0.35">
      <c r="F266">
        <f t="shared" si="4"/>
        <v>0</v>
      </c>
    </row>
    <row r="267" spans="6:6" x14ac:dyDescent="0.35">
      <c r="F267">
        <f t="shared" si="4"/>
        <v>0</v>
      </c>
    </row>
    <row r="268" spans="6:6" x14ac:dyDescent="0.35">
      <c r="F268">
        <f t="shared" si="4"/>
        <v>0</v>
      </c>
    </row>
    <row r="269" spans="6:6" x14ac:dyDescent="0.35">
      <c r="F269">
        <f t="shared" si="4"/>
        <v>0</v>
      </c>
    </row>
    <row r="270" spans="6:6" x14ac:dyDescent="0.35">
      <c r="F270">
        <f t="shared" si="4"/>
        <v>0</v>
      </c>
    </row>
    <row r="271" spans="6:6" x14ac:dyDescent="0.35">
      <c r="F271">
        <f t="shared" si="4"/>
        <v>0</v>
      </c>
    </row>
    <row r="272" spans="6:6" x14ac:dyDescent="0.35">
      <c r="F272">
        <f t="shared" si="4"/>
        <v>0</v>
      </c>
    </row>
    <row r="273" spans="6:6" x14ac:dyDescent="0.35">
      <c r="F273">
        <f t="shared" si="4"/>
        <v>0</v>
      </c>
    </row>
    <row r="274" spans="6:6" x14ac:dyDescent="0.35">
      <c r="F274">
        <f t="shared" si="4"/>
        <v>0</v>
      </c>
    </row>
    <row r="275" spans="6:6" x14ac:dyDescent="0.35">
      <c r="F275">
        <f t="shared" si="4"/>
        <v>0</v>
      </c>
    </row>
    <row r="276" spans="6:6" x14ac:dyDescent="0.35">
      <c r="F276">
        <f t="shared" si="4"/>
        <v>0</v>
      </c>
    </row>
    <row r="277" spans="6:6" x14ac:dyDescent="0.35">
      <c r="F277">
        <f t="shared" si="4"/>
        <v>0</v>
      </c>
    </row>
    <row r="278" spans="6:6" x14ac:dyDescent="0.35">
      <c r="F278">
        <f t="shared" si="4"/>
        <v>0</v>
      </c>
    </row>
    <row r="279" spans="6:6" x14ac:dyDescent="0.35">
      <c r="F279">
        <f t="shared" si="4"/>
        <v>0</v>
      </c>
    </row>
    <row r="280" spans="6:6" x14ac:dyDescent="0.35">
      <c r="F280">
        <f t="shared" si="4"/>
        <v>0</v>
      </c>
    </row>
    <row r="281" spans="6:6" x14ac:dyDescent="0.35">
      <c r="F281">
        <f t="shared" si="4"/>
        <v>0</v>
      </c>
    </row>
    <row r="282" spans="6:6" x14ac:dyDescent="0.35">
      <c r="F282">
        <f t="shared" si="4"/>
        <v>0</v>
      </c>
    </row>
    <row r="283" spans="6:6" x14ac:dyDescent="0.35">
      <c r="F283">
        <f t="shared" si="4"/>
        <v>0</v>
      </c>
    </row>
    <row r="284" spans="6:6" x14ac:dyDescent="0.35">
      <c r="F284">
        <f t="shared" si="4"/>
        <v>0</v>
      </c>
    </row>
    <row r="285" spans="6:6" x14ac:dyDescent="0.35">
      <c r="F285">
        <f t="shared" si="4"/>
        <v>0</v>
      </c>
    </row>
    <row r="286" spans="6:6" x14ac:dyDescent="0.35">
      <c r="F286">
        <f t="shared" si="4"/>
        <v>0</v>
      </c>
    </row>
    <row r="287" spans="6:6" x14ac:dyDescent="0.35">
      <c r="F287">
        <f t="shared" si="4"/>
        <v>0</v>
      </c>
    </row>
    <row r="288" spans="6:6" x14ac:dyDescent="0.35">
      <c r="F288">
        <f t="shared" si="4"/>
        <v>0</v>
      </c>
    </row>
    <row r="289" spans="6:6" x14ac:dyDescent="0.35">
      <c r="F289">
        <f t="shared" si="4"/>
        <v>0</v>
      </c>
    </row>
    <row r="290" spans="6:6" x14ac:dyDescent="0.35">
      <c r="F290">
        <f t="shared" si="4"/>
        <v>0</v>
      </c>
    </row>
    <row r="291" spans="6:6" x14ac:dyDescent="0.35">
      <c r="F291">
        <f t="shared" si="4"/>
        <v>0</v>
      </c>
    </row>
    <row r="292" spans="6:6" x14ac:dyDescent="0.35">
      <c r="F292">
        <f t="shared" si="4"/>
        <v>0</v>
      </c>
    </row>
    <row r="293" spans="6:6" x14ac:dyDescent="0.35">
      <c r="F293">
        <f t="shared" si="4"/>
        <v>0</v>
      </c>
    </row>
    <row r="294" spans="6:6" x14ac:dyDescent="0.35">
      <c r="F294">
        <f t="shared" si="4"/>
        <v>0</v>
      </c>
    </row>
    <row r="295" spans="6:6" x14ac:dyDescent="0.35">
      <c r="F295">
        <f t="shared" si="4"/>
        <v>0</v>
      </c>
    </row>
    <row r="296" spans="6:6" x14ac:dyDescent="0.35">
      <c r="F296">
        <f t="shared" si="4"/>
        <v>0</v>
      </c>
    </row>
    <row r="297" spans="6:6" x14ac:dyDescent="0.35">
      <c r="F297">
        <f t="shared" si="4"/>
        <v>0</v>
      </c>
    </row>
    <row r="298" spans="6:6" x14ac:dyDescent="0.35">
      <c r="F298">
        <f t="shared" si="4"/>
        <v>0</v>
      </c>
    </row>
    <row r="299" spans="6:6" x14ac:dyDescent="0.35">
      <c r="F299">
        <f t="shared" si="4"/>
        <v>0</v>
      </c>
    </row>
    <row r="300" spans="6:6" x14ac:dyDescent="0.35">
      <c r="F300">
        <f t="shared" si="4"/>
        <v>0</v>
      </c>
    </row>
    <row r="301" spans="6:6" x14ac:dyDescent="0.35">
      <c r="F301">
        <f t="shared" si="4"/>
        <v>0</v>
      </c>
    </row>
    <row r="302" spans="6:6" x14ac:dyDescent="0.35">
      <c r="F302">
        <f t="shared" si="4"/>
        <v>0</v>
      </c>
    </row>
    <row r="303" spans="6:6" x14ac:dyDescent="0.35">
      <c r="F303">
        <f t="shared" si="4"/>
        <v>0</v>
      </c>
    </row>
    <row r="304" spans="6:6" x14ac:dyDescent="0.35">
      <c r="F304">
        <f t="shared" si="4"/>
        <v>0</v>
      </c>
    </row>
    <row r="305" spans="6:6" x14ac:dyDescent="0.35">
      <c r="F305">
        <f t="shared" si="4"/>
        <v>0</v>
      </c>
    </row>
    <row r="306" spans="6:6" x14ac:dyDescent="0.35">
      <c r="F306">
        <f t="shared" si="4"/>
        <v>0</v>
      </c>
    </row>
    <row r="307" spans="6:6" x14ac:dyDescent="0.35">
      <c r="F307">
        <f t="shared" si="4"/>
        <v>0</v>
      </c>
    </row>
    <row r="308" spans="6:6" x14ac:dyDescent="0.35">
      <c r="F308">
        <f t="shared" si="4"/>
        <v>0</v>
      </c>
    </row>
    <row r="309" spans="6:6" x14ac:dyDescent="0.35">
      <c r="F309">
        <f t="shared" si="4"/>
        <v>0</v>
      </c>
    </row>
    <row r="310" spans="6:6" x14ac:dyDescent="0.35">
      <c r="F310">
        <f t="shared" si="4"/>
        <v>0</v>
      </c>
    </row>
    <row r="311" spans="6:6" x14ac:dyDescent="0.35">
      <c r="F311">
        <f t="shared" si="4"/>
        <v>0</v>
      </c>
    </row>
    <row r="312" spans="6:6" x14ac:dyDescent="0.35">
      <c r="F312">
        <f t="shared" si="4"/>
        <v>0</v>
      </c>
    </row>
    <row r="313" spans="6:6" x14ac:dyDescent="0.35">
      <c r="F313">
        <f t="shared" si="4"/>
        <v>0</v>
      </c>
    </row>
    <row r="314" spans="6:6" x14ac:dyDescent="0.35">
      <c r="F314">
        <f t="shared" si="4"/>
        <v>0</v>
      </c>
    </row>
    <row r="315" spans="6:6" x14ac:dyDescent="0.35">
      <c r="F315">
        <f t="shared" si="4"/>
        <v>0</v>
      </c>
    </row>
    <row r="316" spans="6:6" x14ac:dyDescent="0.35">
      <c r="F316">
        <f t="shared" si="4"/>
        <v>0</v>
      </c>
    </row>
    <row r="317" spans="6:6" x14ac:dyDescent="0.35">
      <c r="F317">
        <f t="shared" si="4"/>
        <v>0</v>
      </c>
    </row>
    <row r="318" spans="6:6" x14ac:dyDescent="0.35">
      <c r="F318">
        <f t="shared" si="4"/>
        <v>0</v>
      </c>
    </row>
    <row r="319" spans="6:6" x14ac:dyDescent="0.35">
      <c r="F319">
        <f t="shared" si="4"/>
        <v>0</v>
      </c>
    </row>
    <row r="320" spans="6:6" x14ac:dyDescent="0.35">
      <c r="F320">
        <f t="shared" si="4"/>
        <v>0</v>
      </c>
    </row>
    <row r="321" spans="6:6" x14ac:dyDescent="0.35">
      <c r="F321">
        <f t="shared" si="4"/>
        <v>0</v>
      </c>
    </row>
    <row r="322" spans="6:6" x14ac:dyDescent="0.35">
      <c r="F322">
        <f t="shared" si="4"/>
        <v>0</v>
      </c>
    </row>
    <row r="323" spans="6:6" x14ac:dyDescent="0.35">
      <c r="F323">
        <f t="shared" si="4"/>
        <v>0</v>
      </c>
    </row>
    <row r="324" spans="6:6" x14ac:dyDescent="0.35">
      <c r="F324">
        <f t="shared" si="4"/>
        <v>0</v>
      </c>
    </row>
    <row r="325" spans="6:6" x14ac:dyDescent="0.35">
      <c r="F325">
        <f t="shared" ref="F325:F388" si="5">SUM(E325-D325)</f>
        <v>0</v>
      </c>
    </row>
    <row r="326" spans="6:6" x14ac:dyDescent="0.35">
      <c r="F326">
        <f t="shared" si="5"/>
        <v>0</v>
      </c>
    </row>
    <row r="327" spans="6:6" x14ac:dyDescent="0.35">
      <c r="F327">
        <f t="shared" si="5"/>
        <v>0</v>
      </c>
    </row>
    <row r="328" spans="6:6" x14ac:dyDescent="0.35">
      <c r="F328">
        <f t="shared" si="5"/>
        <v>0</v>
      </c>
    </row>
    <row r="329" spans="6:6" x14ac:dyDescent="0.35">
      <c r="F329">
        <f t="shared" si="5"/>
        <v>0</v>
      </c>
    </row>
    <row r="330" spans="6:6" x14ac:dyDescent="0.35">
      <c r="F330">
        <f t="shared" si="5"/>
        <v>0</v>
      </c>
    </row>
    <row r="331" spans="6:6" x14ac:dyDescent="0.35">
      <c r="F331">
        <f t="shared" si="5"/>
        <v>0</v>
      </c>
    </row>
    <row r="332" spans="6:6" x14ac:dyDescent="0.35">
      <c r="F332">
        <f t="shared" si="5"/>
        <v>0</v>
      </c>
    </row>
    <row r="333" spans="6:6" x14ac:dyDescent="0.35">
      <c r="F333">
        <f t="shared" si="5"/>
        <v>0</v>
      </c>
    </row>
    <row r="334" spans="6:6" x14ac:dyDescent="0.35">
      <c r="F334">
        <f t="shared" si="5"/>
        <v>0</v>
      </c>
    </row>
    <row r="335" spans="6:6" x14ac:dyDescent="0.35">
      <c r="F335">
        <f t="shared" si="5"/>
        <v>0</v>
      </c>
    </row>
    <row r="336" spans="6:6" x14ac:dyDescent="0.35">
      <c r="F336">
        <f t="shared" si="5"/>
        <v>0</v>
      </c>
    </row>
    <row r="337" spans="6:6" x14ac:dyDescent="0.35">
      <c r="F337">
        <f t="shared" si="5"/>
        <v>0</v>
      </c>
    </row>
    <row r="338" spans="6:6" x14ac:dyDescent="0.35">
      <c r="F338">
        <f t="shared" si="5"/>
        <v>0</v>
      </c>
    </row>
    <row r="339" spans="6:6" x14ac:dyDescent="0.35">
      <c r="F339">
        <f t="shared" si="5"/>
        <v>0</v>
      </c>
    </row>
    <row r="340" spans="6:6" x14ac:dyDescent="0.35">
      <c r="F340">
        <f t="shared" si="5"/>
        <v>0</v>
      </c>
    </row>
    <row r="341" spans="6:6" x14ac:dyDescent="0.35">
      <c r="F341">
        <f t="shared" si="5"/>
        <v>0</v>
      </c>
    </row>
    <row r="342" spans="6:6" x14ac:dyDescent="0.35">
      <c r="F342">
        <f t="shared" si="5"/>
        <v>0</v>
      </c>
    </row>
    <row r="343" spans="6:6" x14ac:dyDescent="0.35">
      <c r="F343">
        <f t="shared" si="5"/>
        <v>0</v>
      </c>
    </row>
    <row r="344" spans="6:6" x14ac:dyDescent="0.35">
      <c r="F344">
        <f t="shared" si="5"/>
        <v>0</v>
      </c>
    </row>
    <row r="345" spans="6:6" x14ac:dyDescent="0.35">
      <c r="F345">
        <f t="shared" si="5"/>
        <v>0</v>
      </c>
    </row>
    <row r="346" spans="6:6" x14ac:dyDescent="0.35">
      <c r="F346">
        <f t="shared" si="5"/>
        <v>0</v>
      </c>
    </row>
    <row r="347" spans="6:6" x14ac:dyDescent="0.35">
      <c r="F347">
        <f t="shared" si="5"/>
        <v>0</v>
      </c>
    </row>
    <row r="348" spans="6:6" x14ac:dyDescent="0.35">
      <c r="F348">
        <f t="shared" si="5"/>
        <v>0</v>
      </c>
    </row>
    <row r="349" spans="6:6" x14ac:dyDescent="0.35">
      <c r="F349">
        <f t="shared" si="5"/>
        <v>0</v>
      </c>
    </row>
    <row r="350" spans="6:6" x14ac:dyDescent="0.35">
      <c r="F350">
        <f t="shared" si="5"/>
        <v>0</v>
      </c>
    </row>
    <row r="351" spans="6:6" x14ac:dyDescent="0.35">
      <c r="F351">
        <f t="shared" si="5"/>
        <v>0</v>
      </c>
    </row>
    <row r="352" spans="6:6" x14ac:dyDescent="0.35">
      <c r="F352">
        <f t="shared" si="5"/>
        <v>0</v>
      </c>
    </row>
    <row r="353" spans="6:6" x14ac:dyDescent="0.35">
      <c r="F353">
        <f t="shared" si="5"/>
        <v>0</v>
      </c>
    </row>
    <row r="354" spans="6:6" x14ac:dyDescent="0.35">
      <c r="F354">
        <f t="shared" si="5"/>
        <v>0</v>
      </c>
    </row>
    <row r="355" spans="6:6" x14ac:dyDescent="0.35">
      <c r="F355">
        <f t="shared" si="5"/>
        <v>0</v>
      </c>
    </row>
    <row r="356" spans="6:6" x14ac:dyDescent="0.35">
      <c r="F356">
        <f t="shared" si="5"/>
        <v>0</v>
      </c>
    </row>
    <row r="357" spans="6:6" x14ac:dyDescent="0.35">
      <c r="F357">
        <f t="shared" si="5"/>
        <v>0</v>
      </c>
    </row>
    <row r="358" spans="6:6" x14ac:dyDescent="0.35">
      <c r="F358">
        <f t="shared" si="5"/>
        <v>0</v>
      </c>
    </row>
    <row r="359" spans="6:6" x14ac:dyDescent="0.35">
      <c r="F359">
        <f t="shared" si="5"/>
        <v>0</v>
      </c>
    </row>
    <row r="360" spans="6:6" x14ac:dyDescent="0.35">
      <c r="F360">
        <f t="shared" si="5"/>
        <v>0</v>
      </c>
    </row>
    <row r="361" spans="6:6" x14ac:dyDescent="0.35">
      <c r="F361">
        <f t="shared" si="5"/>
        <v>0</v>
      </c>
    </row>
    <row r="362" spans="6:6" x14ac:dyDescent="0.35">
      <c r="F362">
        <f t="shared" si="5"/>
        <v>0</v>
      </c>
    </row>
    <row r="363" spans="6:6" x14ac:dyDescent="0.35">
      <c r="F363">
        <f t="shared" si="5"/>
        <v>0</v>
      </c>
    </row>
    <row r="364" spans="6:6" x14ac:dyDescent="0.35">
      <c r="F364">
        <f t="shared" si="5"/>
        <v>0</v>
      </c>
    </row>
    <row r="365" spans="6:6" x14ac:dyDescent="0.35">
      <c r="F365">
        <f t="shared" si="5"/>
        <v>0</v>
      </c>
    </row>
    <row r="366" spans="6:6" x14ac:dyDescent="0.35">
      <c r="F366">
        <f t="shared" si="5"/>
        <v>0</v>
      </c>
    </row>
    <row r="367" spans="6:6" x14ac:dyDescent="0.35">
      <c r="F367">
        <f t="shared" si="5"/>
        <v>0</v>
      </c>
    </row>
    <row r="368" spans="6:6" x14ac:dyDescent="0.35">
      <c r="F368">
        <f t="shared" si="5"/>
        <v>0</v>
      </c>
    </row>
    <row r="369" spans="6:6" x14ac:dyDescent="0.35">
      <c r="F369">
        <f t="shared" si="5"/>
        <v>0</v>
      </c>
    </row>
    <row r="370" spans="6:6" x14ac:dyDescent="0.35">
      <c r="F370">
        <f t="shared" si="5"/>
        <v>0</v>
      </c>
    </row>
    <row r="371" spans="6:6" x14ac:dyDescent="0.35">
      <c r="F371">
        <f t="shared" si="5"/>
        <v>0</v>
      </c>
    </row>
    <row r="372" spans="6:6" x14ac:dyDescent="0.35">
      <c r="F372">
        <f t="shared" si="5"/>
        <v>0</v>
      </c>
    </row>
    <row r="373" spans="6:6" x14ac:dyDescent="0.35">
      <c r="F373">
        <f t="shared" si="5"/>
        <v>0</v>
      </c>
    </row>
    <row r="374" spans="6:6" x14ac:dyDescent="0.35">
      <c r="F374">
        <f t="shared" si="5"/>
        <v>0</v>
      </c>
    </row>
    <row r="375" spans="6:6" x14ac:dyDescent="0.35">
      <c r="F375">
        <f t="shared" si="5"/>
        <v>0</v>
      </c>
    </row>
    <row r="376" spans="6:6" x14ac:dyDescent="0.35">
      <c r="F376">
        <f t="shared" si="5"/>
        <v>0</v>
      </c>
    </row>
    <row r="377" spans="6:6" x14ac:dyDescent="0.35">
      <c r="F377">
        <f t="shared" si="5"/>
        <v>0</v>
      </c>
    </row>
    <row r="378" spans="6:6" x14ac:dyDescent="0.35">
      <c r="F378">
        <f t="shared" si="5"/>
        <v>0</v>
      </c>
    </row>
    <row r="379" spans="6:6" x14ac:dyDescent="0.35">
      <c r="F379">
        <f t="shared" si="5"/>
        <v>0</v>
      </c>
    </row>
    <row r="380" spans="6:6" x14ac:dyDescent="0.35">
      <c r="F380">
        <f t="shared" si="5"/>
        <v>0</v>
      </c>
    </row>
    <row r="381" spans="6:6" x14ac:dyDescent="0.35">
      <c r="F381">
        <f t="shared" si="5"/>
        <v>0</v>
      </c>
    </row>
    <row r="382" spans="6:6" x14ac:dyDescent="0.35">
      <c r="F382">
        <f t="shared" si="5"/>
        <v>0</v>
      </c>
    </row>
    <row r="383" spans="6:6" x14ac:dyDescent="0.35">
      <c r="F383">
        <f t="shared" si="5"/>
        <v>0</v>
      </c>
    </row>
    <row r="384" spans="6:6" x14ac:dyDescent="0.35">
      <c r="F384">
        <f t="shared" si="5"/>
        <v>0</v>
      </c>
    </row>
    <row r="385" spans="6:6" x14ac:dyDescent="0.35">
      <c r="F385">
        <f t="shared" si="5"/>
        <v>0</v>
      </c>
    </row>
    <row r="386" spans="6:6" x14ac:dyDescent="0.35">
      <c r="F386">
        <f t="shared" si="5"/>
        <v>0</v>
      </c>
    </row>
    <row r="387" spans="6:6" x14ac:dyDescent="0.35">
      <c r="F387">
        <f t="shared" si="5"/>
        <v>0</v>
      </c>
    </row>
    <row r="388" spans="6:6" x14ac:dyDescent="0.35">
      <c r="F388">
        <f t="shared" si="5"/>
        <v>0</v>
      </c>
    </row>
    <row r="389" spans="6:6" x14ac:dyDescent="0.35">
      <c r="F389">
        <f t="shared" ref="F389:F452" si="6">SUM(E389-D389)</f>
        <v>0</v>
      </c>
    </row>
    <row r="390" spans="6:6" x14ac:dyDescent="0.35">
      <c r="F390">
        <f t="shared" si="6"/>
        <v>0</v>
      </c>
    </row>
    <row r="391" spans="6:6" x14ac:dyDescent="0.35">
      <c r="F391">
        <f t="shared" si="6"/>
        <v>0</v>
      </c>
    </row>
    <row r="392" spans="6:6" x14ac:dyDescent="0.35">
      <c r="F392">
        <f t="shared" si="6"/>
        <v>0</v>
      </c>
    </row>
    <row r="393" spans="6:6" x14ac:dyDescent="0.35">
      <c r="F393">
        <f t="shared" si="6"/>
        <v>0</v>
      </c>
    </row>
    <row r="394" spans="6:6" x14ac:dyDescent="0.35">
      <c r="F394">
        <f t="shared" si="6"/>
        <v>0</v>
      </c>
    </row>
    <row r="395" spans="6:6" x14ac:dyDescent="0.35">
      <c r="F395">
        <f t="shared" si="6"/>
        <v>0</v>
      </c>
    </row>
    <row r="396" spans="6:6" x14ac:dyDescent="0.35">
      <c r="F396">
        <f t="shared" si="6"/>
        <v>0</v>
      </c>
    </row>
    <row r="397" spans="6:6" x14ac:dyDescent="0.35">
      <c r="F397">
        <f t="shared" si="6"/>
        <v>0</v>
      </c>
    </row>
    <row r="398" spans="6:6" x14ac:dyDescent="0.35">
      <c r="F398">
        <f t="shared" si="6"/>
        <v>0</v>
      </c>
    </row>
    <row r="399" spans="6:6" x14ac:dyDescent="0.35">
      <c r="F399">
        <f t="shared" si="6"/>
        <v>0</v>
      </c>
    </row>
    <row r="400" spans="6:6" x14ac:dyDescent="0.35">
      <c r="F400">
        <f t="shared" si="6"/>
        <v>0</v>
      </c>
    </row>
    <row r="401" spans="6:6" x14ac:dyDescent="0.35">
      <c r="F401">
        <f t="shared" si="6"/>
        <v>0</v>
      </c>
    </row>
    <row r="402" spans="6:6" x14ac:dyDescent="0.35">
      <c r="F402">
        <f t="shared" si="6"/>
        <v>0</v>
      </c>
    </row>
    <row r="403" spans="6:6" x14ac:dyDescent="0.35">
      <c r="F403">
        <f t="shared" si="6"/>
        <v>0</v>
      </c>
    </row>
    <row r="404" spans="6:6" x14ac:dyDescent="0.35">
      <c r="F404">
        <f t="shared" si="6"/>
        <v>0</v>
      </c>
    </row>
    <row r="405" spans="6:6" x14ac:dyDescent="0.35">
      <c r="F405">
        <f t="shared" si="6"/>
        <v>0</v>
      </c>
    </row>
    <row r="406" spans="6:6" x14ac:dyDescent="0.35">
      <c r="F406">
        <f t="shared" si="6"/>
        <v>0</v>
      </c>
    </row>
    <row r="407" spans="6:6" x14ac:dyDescent="0.35">
      <c r="F407">
        <f t="shared" si="6"/>
        <v>0</v>
      </c>
    </row>
    <row r="408" spans="6:6" x14ac:dyDescent="0.35">
      <c r="F408">
        <f t="shared" si="6"/>
        <v>0</v>
      </c>
    </row>
    <row r="409" spans="6:6" x14ac:dyDescent="0.35">
      <c r="F409">
        <f t="shared" si="6"/>
        <v>0</v>
      </c>
    </row>
    <row r="410" spans="6:6" x14ac:dyDescent="0.35">
      <c r="F410">
        <f t="shared" si="6"/>
        <v>0</v>
      </c>
    </row>
    <row r="411" spans="6:6" x14ac:dyDescent="0.35">
      <c r="F411">
        <f t="shared" si="6"/>
        <v>0</v>
      </c>
    </row>
    <row r="412" spans="6:6" x14ac:dyDescent="0.35">
      <c r="F412">
        <f t="shared" si="6"/>
        <v>0</v>
      </c>
    </row>
    <row r="413" spans="6:6" x14ac:dyDescent="0.35">
      <c r="F413">
        <f t="shared" si="6"/>
        <v>0</v>
      </c>
    </row>
    <row r="414" spans="6:6" x14ac:dyDescent="0.35">
      <c r="F414">
        <f t="shared" si="6"/>
        <v>0</v>
      </c>
    </row>
    <row r="415" spans="6:6" x14ac:dyDescent="0.35">
      <c r="F415">
        <f t="shared" si="6"/>
        <v>0</v>
      </c>
    </row>
    <row r="416" spans="6:6" x14ac:dyDescent="0.35">
      <c r="F416">
        <f t="shared" si="6"/>
        <v>0</v>
      </c>
    </row>
    <row r="417" spans="6:6" x14ac:dyDescent="0.35">
      <c r="F417">
        <f t="shared" si="6"/>
        <v>0</v>
      </c>
    </row>
    <row r="418" spans="6:6" x14ac:dyDescent="0.35">
      <c r="F418">
        <f t="shared" si="6"/>
        <v>0</v>
      </c>
    </row>
    <row r="419" spans="6:6" x14ac:dyDescent="0.35">
      <c r="F419">
        <f t="shared" si="6"/>
        <v>0</v>
      </c>
    </row>
    <row r="420" spans="6:6" x14ac:dyDescent="0.35">
      <c r="F420">
        <f t="shared" si="6"/>
        <v>0</v>
      </c>
    </row>
    <row r="421" spans="6:6" x14ac:dyDescent="0.35">
      <c r="F421">
        <f t="shared" si="6"/>
        <v>0</v>
      </c>
    </row>
    <row r="422" spans="6:6" x14ac:dyDescent="0.35">
      <c r="F422">
        <f t="shared" si="6"/>
        <v>0</v>
      </c>
    </row>
    <row r="423" spans="6:6" x14ac:dyDescent="0.35">
      <c r="F423">
        <f t="shared" si="6"/>
        <v>0</v>
      </c>
    </row>
    <row r="424" spans="6:6" x14ac:dyDescent="0.35">
      <c r="F424">
        <f t="shared" si="6"/>
        <v>0</v>
      </c>
    </row>
    <row r="425" spans="6:6" x14ac:dyDescent="0.35">
      <c r="F425">
        <f t="shared" si="6"/>
        <v>0</v>
      </c>
    </row>
    <row r="426" spans="6:6" x14ac:dyDescent="0.35">
      <c r="F426">
        <f t="shared" si="6"/>
        <v>0</v>
      </c>
    </row>
    <row r="427" spans="6:6" x14ac:dyDescent="0.35">
      <c r="F427">
        <f t="shared" si="6"/>
        <v>0</v>
      </c>
    </row>
    <row r="428" spans="6:6" x14ac:dyDescent="0.35">
      <c r="F428">
        <f t="shared" si="6"/>
        <v>0</v>
      </c>
    </row>
    <row r="429" spans="6:6" x14ac:dyDescent="0.35">
      <c r="F429">
        <f t="shared" si="6"/>
        <v>0</v>
      </c>
    </row>
    <row r="430" spans="6:6" x14ac:dyDescent="0.35">
      <c r="F430">
        <f t="shared" si="6"/>
        <v>0</v>
      </c>
    </row>
    <row r="431" spans="6:6" x14ac:dyDescent="0.35">
      <c r="F431">
        <f t="shared" si="6"/>
        <v>0</v>
      </c>
    </row>
    <row r="432" spans="6:6" x14ac:dyDescent="0.35">
      <c r="F432">
        <f t="shared" si="6"/>
        <v>0</v>
      </c>
    </row>
    <row r="433" spans="6:6" x14ac:dyDescent="0.35">
      <c r="F433">
        <f t="shared" si="6"/>
        <v>0</v>
      </c>
    </row>
    <row r="434" spans="6:6" x14ac:dyDescent="0.35">
      <c r="F434">
        <f t="shared" si="6"/>
        <v>0</v>
      </c>
    </row>
    <row r="435" spans="6:6" x14ac:dyDescent="0.35">
      <c r="F435">
        <f t="shared" si="6"/>
        <v>0</v>
      </c>
    </row>
    <row r="436" spans="6:6" x14ac:dyDescent="0.35">
      <c r="F436">
        <f t="shared" si="6"/>
        <v>0</v>
      </c>
    </row>
    <row r="437" spans="6:6" x14ac:dyDescent="0.35">
      <c r="F437">
        <f t="shared" si="6"/>
        <v>0</v>
      </c>
    </row>
    <row r="438" spans="6:6" x14ac:dyDescent="0.35">
      <c r="F438">
        <f t="shared" si="6"/>
        <v>0</v>
      </c>
    </row>
    <row r="439" spans="6:6" x14ac:dyDescent="0.35">
      <c r="F439">
        <f t="shared" si="6"/>
        <v>0</v>
      </c>
    </row>
    <row r="440" spans="6:6" x14ac:dyDescent="0.35">
      <c r="F440">
        <f t="shared" si="6"/>
        <v>0</v>
      </c>
    </row>
    <row r="441" spans="6:6" x14ac:dyDescent="0.35">
      <c r="F441">
        <f t="shared" si="6"/>
        <v>0</v>
      </c>
    </row>
    <row r="442" spans="6:6" x14ac:dyDescent="0.35">
      <c r="F442">
        <f t="shared" si="6"/>
        <v>0</v>
      </c>
    </row>
    <row r="443" spans="6:6" x14ac:dyDescent="0.35">
      <c r="F443">
        <f t="shared" si="6"/>
        <v>0</v>
      </c>
    </row>
    <row r="444" spans="6:6" x14ac:dyDescent="0.35">
      <c r="F444">
        <f t="shared" si="6"/>
        <v>0</v>
      </c>
    </row>
    <row r="445" spans="6:6" x14ac:dyDescent="0.35">
      <c r="F445">
        <f t="shared" si="6"/>
        <v>0</v>
      </c>
    </row>
    <row r="446" spans="6:6" x14ac:dyDescent="0.35">
      <c r="F446">
        <f t="shared" si="6"/>
        <v>0</v>
      </c>
    </row>
    <row r="447" spans="6:6" x14ac:dyDescent="0.35">
      <c r="F447">
        <f t="shared" si="6"/>
        <v>0</v>
      </c>
    </row>
    <row r="448" spans="6:6" x14ac:dyDescent="0.35">
      <c r="F448">
        <f t="shared" si="6"/>
        <v>0</v>
      </c>
    </row>
    <row r="449" spans="6:6" x14ac:dyDescent="0.35">
      <c r="F449">
        <f t="shared" si="6"/>
        <v>0</v>
      </c>
    </row>
    <row r="450" spans="6:6" x14ac:dyDescent="0.35">
      <c r="F450">
        <f t="shared" si="6"/>
        <v>0</v>
      </c>
    </row>
    <row r="451" spans="6:6" x14ac:dyDescent="0.35">
      <c r="F451">
        <f t="shared" si="6"/>
        <v>0</v>
      </c>
    </row>
    <row r="452" spans="6:6" x14ac:dyDescent="0.35">
      <c r="F452">
        <f t="shared" si="6"/>
        <v>0</v>
      </c>
    </row>
    <row r="453" spans="6:6" x14ac:dyDescent="0.35">
      <c r="F453">
        <f t="shared" ref="F453:F516" si="7">SUM(E453-D453)</f>
        <v>0</v>
      </c>
    </row>
    <row r="454" spans="6:6" x14ac:dyDescent="0.35">
      <c r="F454">
        <f t="shared" si="7"/>
        <v>0</v>
      </c>
    </row>
    <row r="455" spans="6:6" x14ac:dyDescent="0.35">
      <c r="F455">
        <f t="shared" si="7"/>
        <v>0</v>
      </c>
    </row>
    <row r="456" spans="6:6" x14ac:dyDescent="0.35">
      <c r="F456">
        <f t="shared" si="7"/>
        <v>0</v>
      </c>
    </row>
    <row r="457" spans="6:6" x14ac:dyDescent="0.35">
      <c r="F457">
        <f t="shared" si="7"/>
        <v>0</v>
      </c>
    </row>
    <row r="458" spans="6:6" x14ac:dyDescent="0.35">
      <c r="F458">
        <f t="shared" si="7"/>
        <v>0</v>
      </c>
    </row>
    <row r="459" spans="6:6" x14ac:dyDescent="0.35">
      <c r="F459">
        <f t="shared" si="7"/>
        <v>0</v>
      </c>
    </row>
    <row r="460" spans="6:6" x14ac:dyDescent="0.35">
      <c r="F460">
        <f t="shared" si="7"/>
        <v>0</v>
      </c>
    </row>
    <row r="461" spans="6:6" x14ac:dyDescent="0.35">
      <c r="F461">
        <f t="shared" si="7"/>
        <v>0</v>
      </c>
    </row>
    <row r="462" spans="6:6" x14ac:dyDescent="0.35">
      <c r="F462">
        <f t="shared" si="7"/>
        <v>0</v>
      </c>
    </row>
    <row r="463" spans="6:6" x14ac:dyDescent="0.35">
      <c r="F463">
        <f t="shared" si="7"/>
        <v>0</v>
      </c>
    </row>
    <row r="464" spans="6:6" x14ac:dyDescent="0.35">
      <c r="F464">
        <f t="shared" si="7"/>
        <v>0</v>
      </c>
    </row>
    <row r="465" spans="6:6" x14ac:dyDescent="0.35">
      <c r="F465">
        <f t="shared" si="7"/>
        <v>0</v>
      </c>
    </row>
    <row r="466" spans="6:6" x14ac:dyDescent="0.35">
      <c r="F466">
        <f t="shared" si="7"/>
        <v>0</v>
      </c>
    </row>
    <row r="467" spans="6:6" x14ac:dyDescent="0.35">
      <c r="F467">
        <f t="shared" si="7"/>
        <v>0</v>
      </c>
    </row>
    <row r="468" spans="6:6" x14ac:dyDescent="0.35">
      <c r="F468">
        <f t="shared" si="7"/>
        <v>0</v>
      </c>
    </row>
    <row r="469" spans="6:6" x14ac:dyDescent="0.35">
      <c r="F469">
        <f t="shared" si="7"/>
        <v>0</v>
      </c>
    </row>
    <row r="470" spans="6:6" x14ac:dyDescent="0.35">
      <c r="F470">
        <f t="shared" si="7"/>
        <v>0</v>
      </c>
    </row>
    <row r="471" spans="6:6" x14ac:dyDescent="0.35">
      <c r="F471">
        <f t="shared" si="7"/>
        <v>0</v>
      </c>
    </row>
    <row r="472" spans="6:6" x14ac:dyDescent="0.35">
      <c r="F472">
        <f t="shared" si="7"/>
        <v>0</v>
      </c>
    </row>
    <row r="473" spans="6:6" x14ac:dyDescent="0.35">
      <c r="F473">
        <f t="shared" si="7"/>
        <v>0</v>
      </c>
    </row>
    <row r="474" spans="6:6" x14ac:dyDescent="0.35">
      <c r="F474">
        <f t="shared" si="7"/>
        <v>0</v>
      </c>
    </row>
    <row r="475" spans="6:6" x14ac:dyDescent="0.35">
      <c r="F475">
        <f t="shared" si="7"/>
        <v>0</v>
      </c>
    </row>
    <row r="476" spans="6:6" x14ac:dyDescent="0.35">
      <c r="F476">
        <f t="shared" si="7"/>
        <v>0</v>
      </c>
    </row>
    <row r="477" spans="6:6" x14ac:dyDescent="0.35">
      <c r="F477">
        <f t="shared" si="7"/>
        <v>0</v>
      </c>
    </row>
    <row r="478" spans="6:6" x14ac:dyDescent="0.35">
      <c r="F478">
        <f t="shared" si="7"/>
        <v>0</v>
      </c>
    </row>
    <row r="479" spans="6:6" x14ac:dyDescent="0.35">
      <c r="F479">
        <f t="shared" si="7"/>
        <v>0</v>
      </c>
    </row>
    <row r="480" spans="6:6" x14ac:dyDescent="0.35">
      <c r="F480">
        <f t="shared" si="7"/>
        <v>0</v>
      </c>
    </row>
    <row r="481" spans="6:6" x14ac:dyDescent="0.35">
      <c r="F481">
        <f t="shared" si="7"/>
        <v>0</v>
      </c>
    </row>
    <row r="482" spans="6:6" x14ac:dyDescent="0.35">
      <c r="F482">
        <f t="shared" si="7"/>
        <v>0</v>
      </c>
    </row>
    <row r="483" spans="6:6" x14ac:dyDescent="0.35">
      <c r="F483">
        <f t="shared" si="7"/>
        <v>0</v>
      </c>
    </row>
    <row r="484" spans="6:6" x14ac:dyDescent="0.35">
      <c r="F484">
        <f t="shared" si="7"/>
        <v>0</v>
      </c>
    </row>
    <row r="485" spans="6:6" x14ac:dyDescent="0.35">
      <c r="F485">
        <f t="shared" si="7"/>
        <v>0</v>
      </c>
    </row>
    <row r="486" spans="6:6" x14ac:dyDescent="0.35">
      <c r="F486">
        <f t="shared" si="7"/>
        <v>0</v>
      </c>
    </row>
    <row r="487" spans="6:6" x14ac:dyDescent="0.35">
      <c r="F487">
        <f t="shared" si="7"/>
        <v>0</v>
      </c>
    </row>
    <row r="488" spans="6:6" x14ac:dyDescent="0.35">
      <c r="F488">
        <f t="shared" si="7"/>
        <v>0</v>
      </c>
    </row>
    <row r="489" spans="6:6" x14ac:dyDescent="0.35">
      <c r="F489">
        <f t="shared" si="7"/>
        <v>0</v>
      </c>
    </row>
    <row r="490" spans="6:6" x14ac:dyDescent="0.35">
      <c r="F490">
        <f t="shared" si="7"/>
        <v>0</v>
      </c>
    </row>
    <row r="491" spans="6:6" x14ac:dyDescent="0.35">
      <c r="F491">
        <f t="shared" si="7"/>
        <v>0</v>
      </c>
    </row>
    <row r="492" spans="6:6" x14ac:dyDescent="0.35">
      <c r="F492">
        <f t="shared" si="7"/>
        <v>0</v>
      </c>
    </row>
    <row r="493" spans="6:6" x14ac:dyDescent="0.35">
      <c r="F493">
        <f t="shared" si="7"/>
        <v>0</v>
      </c>
    </row>
    <row r="494" spans="6:6" x14ac:dyDescent="0.35">
      <c r="F494">
        <f t="shared" si="7"/>
        <v>0</v>
      </c>
    </row>
    <row r="495" spans="6:6" x14ac:dyDescent="0.35">
      <c r="F495">
        <f t="shared" si="7"/>
        <v>0</v>
      </c>
    </row>
    <row r="496" spans="6:6" x14ac:dyDescent="0.35">
      <c r="F496">
        <f t="shared" si="7"/>
        <v>0</v>
      </c>
    </row>
    <row r="497" spans="6:6" x14ac:dyDescent="0.35">
      <c r="F497">
        <f t="shared" si="7"/>
        <v>0</v>
      </c>
    </row>
    <row r="498" spans="6:6" x14ac:dyDescent="0.35">
      <c r="F498">
        <f t="shared" si="7"/>
        <v>0</v>
      </c>
    </row>
    <row r="499" spans="6:6" x14ac:dyDescent="0.35">
      <c r="F499">
        <f t="shared" si="7"/>
        <v>0</v>
      </c>
    </row>
    <row r="500" spans="6:6" x14ac:dyDescent="0.35">
      <c r="F500">
        <f t="shared" si="7"/>
        <v>0</v>
      </c>
    </row>
    <row r="501" spans="6:6" x14ac:dyDescent="0.35">
      <c r="F501">
        <f t="shared" si="7"/>
        <v>0</v>
      </c>
    </row>
    <row r="502" spans="6:6" x14ac:dyDescent="0.35">
      <c r="F502">
        <f t="shared" si="7"/>
        <v>0</v>
      </c>
    </row>
    <row r="503" spans="6:6" x14ac:dyDescent="0.35">
      <c r="F503">
        <f t="shared" si="7"/>
        <v>0</v>
      </c>
    </row>
    <row r="504" spans="6:6" x14ac:dyDescent="0.35">
      <c r="F504">
        <f t="shared" si="7"/>
        <v>0</v>
      </c>
    </row>
    <row r="505" spans="6:6" x14ac:dyDescent="0.35">
      <c r="F505">
        <f t="shared" si="7"/>
        <v>0</v>
      </c>
    </row>
    <row r="506" spans="6:6" x14ac:dyDescent="0.35">
      <c r="F506">
        <f t="shared" si="7"/>
        <v>0</v>
      </c>
    </row>
    <row r="507" spans="6:6" x14ac:dyDescent="0.35">
      <c r="F507">
        <f t="shared" si="7"/>
        <v>0</v>
      </c>
    </row>
    <row r="508" spans="6:6" x14ac:dyDescent="0.35">
      <c r="F508">
        <f t="shared" si="7"/>
        <v>0</v>
      </c>
    </row>
    <row r="509" spans="6:6" x14ac:dyDescent="0.35">
      <c r="F509">
        <f t="shared" si="7"/>
        <v>0</v>
      </c>
    </row>
    <row r="510" spans="6:6" x14ac:dyDescent="0.35">
      <c r="F510">
        <f t="shared" si="7"/>
        <v>0</v>
      </c>
    </row>
    <row r="511" spans="6:6" x14ac:dyDescent="0.35">
      <c r="F511">
        <f t="shared" si="7"/>
        <v>0</v>
      </c>
    </row>
    <row r="512" spans="6:6" x14ac:dyDescent="0.35">
      <c r="F512">
        <f t="shared" si="7"/>
        <v>0</v>
      </c>
    </row>
    <row r="513" spans="6:6" x14ac:dyDescent="0.35">
      <c r="F513">
        <f t="shared" si="7"/>
        <v>0</v>
      </c>
    </row>
    <row r="514" spans="6:6" x14ac:dyDescent="0.35">
      <c r="F514">
        <f t="shared" si="7"/>
        <v>0</v>
      </c>
    </row>
    <row r="515" spans="6:6" x14ac:dyDescent="0.35">
      <c r="F515">
        <f t="shared" si="7"/>
        <v>0</v>
      </c>
    </row>
    <row r="516" spans="6:6" x14ac:dyDescent="0.35">
      <c r="F516">
        <f t="shared" si="7"/>
        <v>0</v>
      </c>
    </row>
    <row r="517" spans="6:6" x14ac:dyDescent="0.35">
      <c r="F517">
        <f t="shared" ref="F517:F580" si="8">SUM(E517-D517)</f>
        <v>0</v>
      </c>
    </row>
    <row r="518" spans="6:6" x14ac:dyDescent="0.35">
      <c r="F518">
        <f t="shared" si="8"/>
        <v>0</v>
      </c>
    </row>
    <row r="519" spans="6:6" x14ac:dyDescent="0.35">
      <c r="F519">
        <f t="shared" si="8"/>
        <v>0</v>
      </c>
    </row>
    <row r="520" spans="6:6" x14ac:dyDescent="0.35">
      <c r="F520">
        <f t="shared" si="8"/>
        <v>0</v>
      </c>
    </row>
    <row r="521" spans="6:6" x14ac:dyDescent="0.35">
      <c r="F521">
        <f t="shared" si="8"/>
        <v>0</v>
      </c>
    </row>
    <row r="522" spans="6:6" x14ac:dyDescent="0.35">
      <c r="F522">
        <f t="shared" si="8"/>
        <v>0</v>
      </c>
    </row>
    <row r="523" spans="6:6" x14ac:dyDescent="0.35">
      <c r="F523">
        <f t="shared" si="8"/>
        <v>0</v>
      </c>
    </row>
    <row r="524" spans="6:6" x14ac:dyDescent="0.35">
      <c r="F524">
        <f t="shared" si="8"/>
        <v>0</v>
      </c>
    </row>
    <row r="525" spans="6:6" x14ac:dyDescent="0.35">
      <c r="F525">
        <f t="shared" si="8"/>
        <v>0</v>
      </c>
    </row>
    <row r="526" spans="6:6" x14ac:dyDescent="0.35">
      <c r="F526">
        <f t="shared" si="8"/>
        <v>0</v>
      </c>
    </row>
    <row r="527" spans="6:6" x14ac:dyDescent="0.35">
      <c r="F527">
        <f t="shared" si="8"/>
        <v>0</v>
      </c>
    </row>
    <row r="528" spans="6:6" x14ac:dyDescent="0.35">
      <c r="F528">
        <f t="shared" si="8"/>
        <v>0</v>
      </c>
    </row>
    <row r="529" spans="6:6" x14ac:dyDescent="0.35">
      <c r="F529">
        <f t="shared" si="8"/>
        <v>0</v>
      </c>
    </row>
    <row r="530" spans="6:6" x14ac:dyDescent="0.35">
      <c r="F530">
        <f t="shared" si="8"/>
        <v>0</v>
      </c>
    </row>
    <row r="531" spans="6:6" x14ac:dyDescent="0.35">
      <c r="F531">
        <f t="shared" si="8"/>
        <v>0</v>
      </c>
    </row>
    <row r="532" spans="6:6" x14ac:dyDescent="0.35">
      <c r="F532">
        <f t="shared" si="8"/>
        <v>0</v>
      </c>
    </row>
    <row r="533" spans="6:6" x14ac:dyDescent="0.35">
      <c r="F533">
        <f t="shared" si="8"/>
        <v>0</v>
      </c>
    </row>
    <row r="534" spans="6:6" x14ac:dyDescent="0.35">
      <c r="F534">
        <f t="shared" si="8"/>
        <v>0</v>
      </c>
    </row>
    <row r="535" spans="6:6" x14ac:dyDescent="0.35">
      <c r="F535">
        <f t="shared" si="8"/>
        <v>0</v>
      </c>
    </row>
    <row r="536" spans="6:6" x14ac:dyDescent="0.35">
      <c r="F536">
        <f t="shared" si="8"/>
        <v>0</v>
      </c>
    </row>
    <row r="537" spans="6:6" x14ac:dyDescent="0.35">
      <c r="F537">
        <f t="shared" si="8"/>
        <v>0</v>
      </c>
    </row>
    <row r="538" spans="6:6" x14ac:dyDescent="0.35">
      <c r="F538">
        <f t="shared" si="8"/>
        <v>0</v>
      </c>
    </row>
    <row r="539" spans="6:6" x14ac:dyDescent="0.35">
      <c r="F539">
        <f t="shared" si="8"/>
        <v>0</v>
      </c>
    </row>
    <row r="540" spans="6:6" x14ac:dyDescent="0.35">
      <c r="F540">
        <f t="shared" si="8"/>
        <v>0</v>
      </c>
    </row>
    <row r="541" spans="6:6" x14ac:dyDescent="0.35">
      <c r="F541">
        <f t="shared" si="8"/>
        <v>0</v>
      </c>
    </row>
    <row r="542" spans="6:6" x14ac:dyDescent="0.35">
      <c r="F542">
        <f t="shared" si="8"/>
        <v>0</v>
      </c>
    </row>
    <row r="543" spans="6:6" x14ac:dyDescent="0.35">
      <c r="F543">
        <f t="shared" si="8"/>
        <v>0</v>
      </c>
    </row>
    <row r="544" spans="6:6" x14ac:dyDescent="0.35">
      <c r="F544">
        <f t="shared" si="8"/>
        <v>0</v>
      </c>
    </row>
    <row r="545" spans="6:6" x14ac:dyDescent="0.35">
      <c r="F545">
        <f t="shared" si="8"/>
        <v>0</v>
      </c>
    </row>
    <row r="546" spans="6:6" x14ac:dyDescent="0.35">
      <c r="F546">
        <f t="shared" si="8"/>
        <v>0</v>
      </c>
    </row>
    <row r="547" spans="6:6" x14ac:dyDescent="0.35">
      <c r="F547">
        <f t="shared" si="8"/>
        <v>0</v>
      </c>
    </row>
    <row r="548" spans="6:6" x14ac:dyDescent="0.35">
      <c r="F548">
        <f t="shared" si="8"/>
        <v>0</v>
      </c>
    </row>
    <row r="549" spans="6:6" x14ac:dyDescent="0.35">
      <c r="F549">
        <f t="shared" si="8"/>
        <v>0</v>
      </c>
    </row>
    <row r="550" spans="6:6" x14ac:dyDescent="0.35">
      <c r="F550">
        <f t="shared" si="8"/>
        <v>0</v>
      </c>
    </row>
    <row r="551" spans="6:6" x14ac:dyDescent="0.35">
      <c r="F551">
        <f t="shared" si="8"/>
        <v>0</v>
      </c>
    </row>
    <row r="552" spans="6:6" x14ac:dyDescent="0.35">
      <c r="F552">
        <f t="shared" si="8"/>
        <v>0</v>
      </c>
    </row>
    <row r="553" spans="6:6" x14ac:dyDescent="0.35">
      <c r="F553">
        <f t="shared" si="8"/>
        <v>0</v>
      </c>
    </row>
    <row r="554" spans="6:6" x14ac:dyDescent="0.35">
      <c r="F554">
        <f t="shared" si="8"/>
        <v>0</v>
      </c>
    </row>
    <row r="555" spans="6:6" x14ac:dyDescent="0.35">
      <c r="F555">
        <f t="shared" si="8"/>
        <v>0</v>
      </c>
    </row>
    <row r="556" spans="6:6" x14ac:dyDescent="0.35">
      <c r="F556">
        <f t="shared" si="8"/>
        <v>0</v>
      </c>
    </row>
    <row r="557" spans="6:6" x14ac:dyDescent="0.35">
      <c r="F557">
        <f t="shared" si="8"/>
        <v>0</v>
      </c>
    </row>
    <row r="558" spans="6:6" x14ac:dyDescent="0.35">
      <c r="F558">
        <f t="shared" si="8"/>
        <v>0</v>
      </c>
    </row>
    <row r="559" spans="6:6" x14ac:dyDescent="0.35">
      <c r="F559">
        <f t="shared" si="8"/>
        <v>0</v>
      </c>
    </row>
    <row r="560" spans="6:6" x14ac:dyDescent="0.35">
      <c r="F560">
        <f t="shared" si="8"/>
        <v>0</v>
      </c>
    </row>
    <row r="561" spans="6:6" x14ac:dyDescent="0.35">
      <c r="F561">
        <f t="shared" si="8"/>
        <v>0</v>
      </c>
    </row>
    <row r="562" spans="6:6" x14ac:dyDescent="0.35">
      <c r="F562">
        <f t="shared" si="8"/>
        <v>0</v>
      </c>
    </row>
    <row r="563" spans="6:6" x14ac:dyDescent="0.35">
      <c r="F563">
        <f t="shared" si="8"/>
        <v>0</v>
      </c>
    </row>
    <row r="564" spans="6:6" x14ac:dyDescent="0.35">
      <c r="F564">
        <f t="shared" si="8"/>
        <v>0</v>
      </c>
    </row>
    <row r="565" spans="6:6" x14ac:dyDescent="0.35">
      <c r="F565">
        <f t="shared" si="8"/>
        <v>0</v>
      </c>
    </row>
    <row r="566" spans="6:6" x14ac:dyDescent="0.35">
      <c r="F566">
        <f t="shared" si="8"/>
        <v>0</v>
      </c>
    </row>
    <row r="567" spans="6:6" x14ac:dyDescent="0.35">
      <c r="F567">
        <f t="shared" si="8"/>
        <v>0</v>
      </c>
    </row>
    <row r="568" spans="6:6" x14ac:dyDescent="0.35">
      <c r="F568">
        <f t="shared" si="8"/>
        <v>0</v>
      </c>
    </row>
    <row r="569" spans="6:6" x14ac:dyDescent="0.35">
      <c r="F569">
        <f t="shared" si="8"/>
        <v>0</v>
      </c>
    </row>
    <row r="570" spans="6:6" x14ac:dyDescent="0.35">
      <c r="F570">
        <f t="shared" si="8"/>
        <v>0</v>
      </c>
    </row>
    <row r="571" spans="6:6" x14ac:dyDescent="0.35">
      <c r="F571">
        <f t="shared" si="8"/>
        <v>0</v>
      </c>
    </row>
    <row r="572" spans="6:6" x14ac:dyDescent="0.35">
      <c r="F572">
        <f t="shared" si="8"/>
        <v>0</v>
      </c>
    </row>
    <row r="573" spans="6:6" x14ac:dyDescent="0.35">
      <c r="F573">
        <f t="shared" si="8"/>
        <v>0</v>
      </c>
    </row>
    <row r="574" spans="6:6" x14ac:dyDescent="0.35">
      <c r="F574">
        <f t="shared" si="8"/>
        <v>0</v>
      </c>
    </row>
    <row r="575" spans="6:6" x14ac:dyDescent="0.35">
      <c r="F575">
        <f t="shared" si="8"/>
        <v>0</v>
      </c>
    </row>
    <row r="576" spans="6:6" x14ac:dyDescent="0.35">
      <c r="F576">
        <f t="shared" si="8"/>
        <v>0</v>
      </c>
    </row>
    <row r="577" spans="6:6" x14ac:dyDescent="0.35">
      <c r="F577">
        <f t="shared" si="8"/>
        <v>0</v>
      </c>
    </row>
    <row r="578" spans="6:6" x14ac:dyDescent="0.35">
      <c r="F578">
        <f t="shared" si="8"/>
        <v>0</v>
      </c>
    </row>
    <row r="579" spans="6:6" x14ac:dyDescent="0.35">
      <c r="F579">
        <f t="shared" si="8"/>
        <v>0</v>
      </c>
    </row>
    <row r="580" spans="6:6" x14ac:dyDescent="0.35">
      <c r="F580">
        <f t="shared" si="8"/>
        <v>0</v>
      </c>
    </row>
    <row r="581" spans="6:6" x14ac:dyDescent="0.35">
      <c r="F581">
        <f t="shared" ref="F581:F644" si="9">SUM(E581-D581)</f>
        <v>0</v>
      </c>
    </row>
    <row r="582" spans="6:6" x14ac:dyDescent="0.35">
      <c r="F582">
        <f t="shared" si="9"/>
        <v>0</v>
      </c>
    </row>
    <row r="583" spans="6:6" x14ac:dyDescent="0.35">
      <c r="F583">
        <f t="shared" si="9"/>
        <v>0</v>
      </c>
    </row>
    <row r="584" spans="6:6" x14ac:dyDescent="0.35">
      <c r="F584">
        <f t="shared" si="9"/>
        <v>0</v>
      </c>
    </row>
    <row r="585" spans="6:6" x14ac:dyDescent="0.35">
      <c r="F585">
        <f t="shared" si="9"/>
        <v>0</v>
      </c>
    </row>
    <row r="586" spans="6:6" x14ac:dyDescent="0.35">
      <c r="F586">
        <f t="shared" si="9"/>
        <v>0</v>
      </c>
    </row>
    <row r="587" spans="6:6" x14ac:dyDescent="0.35">
      <c r="F587">
        <f t="shared" si="9"/>
        <v>0</v>
      </c>
    </row>
    <row r="588" spans="6:6" x14ac:dyDescent="0.35">
      <c r="F588">
        <f t="shared" si="9"/>
        <v>0</v>
      </c>
    </row>
    <row r="589" spans="6:6" x14ac:dyDescent="0.35">
      <c r="F589">
        <f t="shared" si="9"/>
        <v>0</v>
      </c>
    </row>
    <row r="590" spans="6:6" x14ac:dyDescent="0.35">
      <c r="F590">
        <f t="shared" si="9"/>
        <v>0</v>
      </c>
    </row>
    <row r="591" spans="6:6" x14ac:dyDescent="0.35">
      <c r="F591">
        <f t="shared" si="9"/>
        <v>0</v>
      </c>
    </row>
    <row r="592" spans="6:6" x14ac:dyDescent="0.35">
      <c r="F592">
        <f t="shared" si="9"/>
        <v>0</v>
      </c>
    </row>
    <row r="593" spans="6:6" x14ac:dyDescent="0.35">
      <c r="F593">
        <f t="shared" si="9"/>
        <v>0</v>
      </c>
    </row>
    <row r="594" spans="6:6" x14ac:dyDescent="0.35">
      <c r="F594">
        <f t="shared" si="9"/>
        <v>0</v>
      </c>
    </row>
    <row r="595" spans="6:6" x14ac:dyDescent="0.35">
      <c r="F595">
        <f t="shared" si="9"/>
        <v>0</v>
      </c>
    </row>
    <row r="596" spans="6:6" x14ac:dyDescent="0.35">
      <c r="F596">
        <f t="shared" si="9"/>
        <v>0</v>
      </c>
    </row>
    <row r="597" spans="6:6" x14ac:dyDescent="0.35">
      <c r="F597">
        <f t="shared" si="9"/>
        <v>0</v>
      </c>
    </row>
    <row r="598" spans="6:6" x14ac:dyDescent="0.35">
      <c r="F598">
        <f t="shared" si="9"/>
        <v>0</v>
      </c>
    </row>
    <row r="599" spans="6:6" x14ac:dyDescent="0.35">
      <c r="F599">
        <f t="shared" si="9"/>
        <v>0</v>
      </c>
    </row>
    <row r="600" spans="6:6" x14ac:dyDescent="0.35">
      <c r="F600">
        <f t="shared" si="9"/>
        <v>0</v>
      </c>
    </row>
    <row r="601" spans="6:6" x14ac:dyDescent="0.35">
      <c r="F601">
        <f t="shared" si="9"/>
        <v>0</v>
      </c>
    </row>
    <row r="602" spans="6:6" x14ac:dyDescent="0.35">
      <c r="F602">
        <f t="shared" si="9"/>
        <v>0</v>
      </c>
    </row>
    <row r="603" spans="6:6" x14ac:dyDescent="0.35">
      <c r="F603">
        <f t="shared" si="9"/>
        <v>0</v>
      </c>
    </row>
    <row r="604" spans="6:6" x14ac:dyDescent="0.35">
      <c r="F604">
        <f t="shared" si="9"/>
        <v>0</v>
      </c>
    </row>
    <row r="605" spans="6:6" x14ac:dyDescent="0.35">
      <c r="F605">
        <f t="shared" si="9"/>
        <v>0</v>
      </c>
    </row>
    <row r="606" spans="6:6" x14ac:dyDescent="0.35">
      <c r="F606">
        <f t="shared" si="9"/>
        <v>0</v>
      </c>
    </row>
    <row r="607" spans="6:6" x14ac:dyDescent="0.35">
      <c r="F607">
        <f t="shared" si="9"/>
        <v>0</v>
      </c>
    </row>
    <row r="608" spans="6:6" x14ac:dyDescent="0.35">
      <c r="F608">
        <f t="shared" si="9"/>
        <v>0</v>
      </c>
    </row>
    <row r="609" spans="6:6" x14ac:dyDescent="0.35">
      <c r="F609">
        <f t="shared" si="9"/>
        <v>0</v>
      </c>
    </row>
    <row r="610" spans="6:6" x14ac:dyDescent="0.35">
      <c r="F610">
        <f t="shared" si="9"/>
        <v>0</v>
      </c>
    </row>
    <row r="611" spans="6:6" x14ac:dyDescent="0.35">
      <c r="F611">
        <f t="shared" si="9"/>
        <v>0</v>
      </c>
    </row>
    <row r="612" spans="6:6" x14ac:dyDescent="0.35">
      <c r="F612">
        <f t="shared" si="9"/>
        <v>0</v>
      </c>
    </row>
    <row r="613" spans="6:6" x14ac:dyDescent="0.35">
      <c r="F613">
        <f t="shared" si="9"/>
        <v>0</v>
      </c>
    </row>
    <row r="614" spans="6:6" x14ac:dyDescent="0.35">
      <c r="F614">
        <f t="shared" si="9"/>
        <v>0</v>
      </c>
    </row>
    <row r="615" spans="6:6" x14ac:dyDescent="0.35">
      <c r="F615">
        <f t="shared" si="9"/>
        <v>0</v>
      </c>
    </row>
    <row r="616" spans="6:6" x14ac:dyDescent="0.35">
      <c r="F616">
        <f t="shared" si="9"/>
        <v>0</v>
      </c>
    </row>
    <row r="617" spans="6:6" x14ac:dyDescent="0.35">
      <c r="F617">
        <f t="shared" si="9"/>
        <v>0</v>
      </c>
    </row>
    <row r="618" spans="6:6" x14ac:dyDescent="0.35">
      <c r="F618">
        <f t="shared" si="9"/>
        <v>0</v>
      </c>
    </row>
    <row r="619" spans="6:6" x14ac:dyDescent="0.35">
      <c r="F619">
        <f t="shared" si="9"/>
        <v>0</v>
      </c>
    </row>
    <row r="620" spans="6:6" x14ac:dyDescent="0.35">
      <c r="F620">
        <f t="shared" si="9"/>
        <v>0</v>
      </c>
    </row>
    <row r="621" spans="6:6" x14ac:dyDescent="0.35">
      <c r="F621">
        <f t="shared" si="9"/>
        <v>0</v>
      </c>
    </row>
    <row r="622" spans="6:6" x14ac:dyDescent="0.35">
      <c r="F622">
        <f t="shared" si="9"/>
        <v>0</v>
      </c>
    </row>
    <row r="623" spans="6:6" x14ac:dyDescent="0.35">
      <c r="F623">
        <f t="shared" si="9"/>
        <v>0</v>
      </c>
    </row>
    <row r="624" spans="6:6" x14ac:dyDescent="0.35">
      <c r="F624">
        <f t="shared" si="9"/>
        <v>0</v>
      </c>
    </row>
    <row r="625" spans="6:6" x14ac:dyDescent="0.35">
      <c r="F625">
        <f t="shared" si="9"/>
        <v>0</v>
      </c>
    </row>
    <row r="626" spans="6:6" x14ac:dyDescent="0.35">
      <c r="F626">
        <f t="shared" si="9"/>
        <v>0</v>
      </c>
    </row>
    <row r="627" spans="6:6" x14ac:dyDescent="0.35">
      <c r="F627">
        <f t="shared" si="9"/>
        <v>0</v>
      </c>
    </row>
    <row r="628" spans="6:6" x14ac:dyDescent="0.35">
      <c r="F628">
        <f t="shared" si="9"/>
        <v>0</v>
      </c>
    </row>
    <row r="629" spans="6:6" x14ac:dyDescent="0.35">
      <c r="F629">
        <f t="shared" si="9"/>
        <v>0</v>
      </c>
    </row>
    <row r="630" spans="6:6" x14ac:dyDescent="0.35">
      <c r="F630">
        <f t="shared" si="9"/>
        <v>0</v>
      </c>
    </row>
    <row r="631" spans="6:6" x14ac:dyDescent="0.35">
      <c r="F631">
        <f t="shared" si="9"/>
        <v>0</v>
      </c>
    </row>
    <row r="632" spans="6:6" x14ac:dyDescent="0.35">
      <c r="F632">
        <f t="shared" si="9"/>
        <v>0</v>
      </c>
    </row>
    <row r="633" spans="6:6" x14ac:dyDescent="0.35">
      <c r="F633">
        <f t="shared" si="9"/>
        <v>0</v>
      </c>
    </row>
    <row r="634" spans="6:6" x14ac:dyDescent="0.35">
      <c r="F634">
        <f t="shared" si="9"/>
        <v>0</v>
      </c>
    </row>
    <row r="635" spans="6:6" x14ac:dyDescent="0.35">
      <c r="F635">
        <f t="shared" si="9"/>
        <v>0</v>
      </c>
    </row>
    <row r="636" spans="6:6" x14ac:dyDescent="0.35">
      <c r="F636">
        <f t="shared" si="9"/>
        <v>0</v>
      </c>
    </row>
    <row r="637" spans="6:6" x14ac:dyDescent="0.35">
      <c r="F637">
        <f t="shared" si="9"/>
        <v>0</v>
      </c>
    </row>
    <row r="638" spans="6:6" x14ac:dyDescent="0.35">
      <c r="F638">
        <f t="shared" si="9"/>
        <v>0</v>
      </c>
    </row>
    <row r="639" spans="6:6" x14ac:dyDescent="0.35">
      <c r="F639">
        <f t="shared" si="9"/>
        <v>0</v>
      </c>
    </row>
    <row r="640" spans="6:6" x14ac:dyDescent="0.35">
      <c r="F640">
        <f t="shared" si="9"/>
        <v>0</v>
      </c>
    </row>
    <row r="641" spans="6:6" x14ac:dyDescent="0.35">
      <c r="F641">
        <f t="shared" si="9"/>
        <v>0</v>
      </c>
    </row>
    <row r="642" spans="6:6" x14ac:dyDescent="0.35">
      <c r="F642">
        <f t="shared" si="9"/>
        <v>0</v>
      </c>
    </row>
    <row r="643" spans="6:6" x14ac:dyDescent="0.35">
      <c r="F643">
        <f t="shared" si="9"/>
        <v>0</v>
      </c>
    </row>
    <row r="644" spans="6:6" x14ac:dyDescent="0.35">
      <c r="F644">
        <f t="shared" si="9"/>
        <v>0</v>
      </c>
    </row>
    <row r="645" spans="6:6" x14ac:dyDescent="0.35">
      <c r="F645">
        <f t="shared" ref="F645:F708" si="10">SUM(E645-D645)</f>
        <v>0</v>
      </c>
    </row>
    <row r="646" spans="6:6" x14ac:dyDescent="0.35">
      <c r="F646">
        <f t="shared" si="10"/>
        <v>0</v>
      </c>
    </row>
    <row r="647" spans="6:6" x14ac:dyDescent="0.35">
      <c r="F647">
        <f t="shared" si="10"/>
        <v>0</v>
      </c>
    </row>
    <row r="648" spans="6:6" x14ac:dyDescent="0.35">
      <c r="F648">
        <f t="shared" si="10"/>
        <v>0</v>
      </c>
    </row>
    <row r="649" spans="6:6" x14ac:dyDescent="0.35">
      <c r="F649">
        <f t="shared" si="10"/>
        <v>0</v>
      </c>
    </row>
    <row r="650" spans="6:6" x14ac:dyDescent="0.35">
      <c r="F650">
        <f t="shared" si="10"/>
        <v>0</v>
      </c>
    </row>
    <row r="651" spans="6:6" x14ac:dyDescent="0.35">
      <c r="F651">
        <f t="shared" si="10"/>
        <v>0</v>
      </c>
    </row>
    <row r="652" spans="6:6" x14ac:dyDescent="0.35">
      <c r="F652">
        <f t="shared" si="10"/>
        <v>0</v>
      </c>
    </row>
    <row r="653" spans="6:6" x14ac:dyDescent="0.35">
      <c r="F653">
        <f t="shared" si="10"/>
        <v>0</v>
      </c>
    </row>
    <row r="654" spans="6:6" x14ac:dyDescent="0.35">
      <c r="F654">
        <f t="shared" si="10"/>
        <v>0</v>
      </c>
    </row>
    <row r="655" spans="6:6" x14ac:dyDescent="0.35">
      <c r="F655">
        <f t="shared" si="10"/>
        <v>0</v>
      </c>
    </row>
    <row r="656" spans="6:6" x14ac:dyDescent="0.35">
      <c r="F656">
        <f t="shared" si="10"/>
        <v>0</v>
      </c>
    </row>
    <row r="657" spans="6:6" x14ac:dyDescent="0.35">
      <c r="F657">
        <f t="shared" si="10"/>
        <v>0</v>
      </c>
    </row>
    <row r="658" spans="6:6" x14ac:dyDescent="0.35">
      <c r="F658">
        <f t="shared" si="10"/>
        <v>0</v>
      </c>
    </row>
    <row r="659" spans="6:6" x14ac:dyDescent="0.35">
      <c r="F659">
        <f t="shared" si="10"/>
        <v>0</v>
      </c>
    </row>
    <row r="660" spans="6:6" x14ac:dyDescent="0.35">
      <c r="F660">
        <f t="shared" si="10"/>
        <v>0</v>
      </c>
    </row>
    <row r="661" spans="6:6" x14ac:dyDescent="0.35">
      <c r="F661">
        <f t="shared" si="10"/>
        <v>0</v>
      </c>
    </row>
    <row r="662" spans="6:6" x14ac:dyDescent="0.35">
      <c r="F662">
        <f t="shared" si="10"/>
        <v>0</v>
      </c>
    </row>
    <row r="663" spans="6:6" x14ac:dyDescent="0.35">
      <c r="F663">
        <f t="shared" si="10"/>
        <v>0</v>
      </c>
    </row>
    <row r="664" spans="6:6" x14ac:dyDescent="0.35">
      <c r="F664">
        <f t="shared" si="10"/>
        <v>0</v>
      </c>
    </row>
    <row r="665" spans="6:6" x14ac:dyDescent="0.35">
      <c r="F665">
        <f t="shared" si="10"/>
        <v>0</v>
      </c>
    </row>
    <row r="666" spans="6:6" x14ac:dyDescent="0.35">
      <c r="F666">
        <f t="shared" si="10"/>
        <v>0</v>
      </c>
    </row>
    <row r="667" spans="6:6" x14ac:dyDescent="0.35">
      <c r="F667">
        <f t="shared" si="10"/>
        <v>0</v>
      </c>
    </row>
    <row r="668" spans="6:6" x14ac:dyDescent="0.35">
      <c r="F668">
        <f t="shared" si="10"/>
        <v>0</v>
      </c>
    </row>
    <row r="669" spans="6:6" x14ac:dyDescent="0.35">
      <c r="F669">
        <f t="shared" si="10"/>
        <v>0</v>
      </c>
    </row>
    <row r="670" spans="6:6" x14ac:dyDescent="0.35">
      <c r="F670">
        <f t="shared" si="10"/>
        <v>0</v>
      </c>
    </row>
    <row r="671" spans="6:6" x14ac:dyDescent="0.35">
      <c r="F671">
        <f t="shared" si="10"/>
        <v>0</v>
      </c>
    </row>
    <row r="672" spans="6:6" x14ac:dyDescent="0.35">
      <c r="F672">
        <f t="shared" si="10"/>
        <v>0</v>
      </c>
    </row>
    <row r="673" spans="6:6" x14ac:dyDescent="0.35">
      <c r="F673">
        <f t="shared" si="10"/>
        <v>0</v>
      </c>
    </row>
    <row r="674" spans="6:6" x14ac:dyDescent="0.35">
      <c r="F674">
        <f t="shared" si="10"/>
        <v>0</v>
      </c>
    </row>
    <row r="675" spans="6:6" x14ac:dyDescent="0.35">
      <c r="F675">
        <f t="shared" si="10"/>
        <v>0</v>
      </c>
    </row>
    <row r="676" spans="6:6" x14ac:dyDescent="0.35">
      <c r="F676">
        <f t="shared" si="10"/>
        <v>0</v>
      </c>
    </row>
    <row r="677" spans="6:6" x14ac:dyDescent="0.35">
      <c r="F677">
        <f t="shared" si="10"/>
        <v>0</v>
      </c>
    </row>
    <row r="678" spans="6:6" x14ac:dyDescent="0.35">
      <c r="F678">
        <f t="shared" si="10"/>
        <v>0</v>
      </c>
    </row>
    <row r="679" spans="6:6" x14ac:dyDescent="0.35">
      <c r="F679">
        <f t="shared" si="10"/>
        <v>0</v>
      </c>
    </row>
    <row r="680" spans="6:6" x14ac:dyDescent="0.35">
      <c r="F680">
        <f t="shared" si="10"/>
        <v>0</v>
      </c>
    </row>
    <row r="681" spans="6:6" x14ac:dyDescent="0.35">
      <c r="F681">
        <f t="shared" si="10"/>
        <v>0</v>
      </c>
    </row>
    <row r="682" spans="6:6" x14ac:dyDescent="0.35">
      <c r="F682">
        <f t="shared" si="10"/>
        <v>0</v>
      </c>
    </row>
    <row r="683" spans="6:6" x14ac:dyDescent="0.35">
      <c r="F683">
        <f t="shared" si="10"/>
        <v>0</v>
      </c>
    </row>
    <row r="684" spans="6:6" x14ac:dyDescent="0.35">
      <c r="F684">
        <f t="shared" si="10"/>
        <v>0</v>
      </c>
    </row>
    <row r="685" spans="6:6" x14ac:dyDescent="0.35">
      <c r="F685">
        <f t="shared" si="10"/>
        <v>0</v>
      </c>
    </row>
    <row r="686" spans="6:6" x14ac:dyDescent="0.35">
      <c r="F686">
        <f t="shared" si="10"/>
        <v>0</v>
      </c>
    </row>
    <row r="687" spans="6:6" x14ac:dyDescent="0.35">
      <c r="F687">
        <f t="shared" si="10"/>
        <v>0</v>
      </c>
    </row>
    <row r="688" spans="6:6" x14ac:dyDescent="0.35">
      <c r="F688">
        <f t="shared" si="10"/>
        <v>0</v>
      </c>
    </row>
    <row r="689" spans="6:6" x14ac:dyDescent="0.35">
      <c r="F689">
        <f t="shared" si="10"/>
        <v>0</v>
      </c>
    </row>
    <row r="690" spans="6:6" x14ac:dyDescent="0.35">
      <c r="F690">
        <f t="shared" si="10"/>
        <v>0</v>
      </c>
    </row>
    <row r="691" spans="6:6" x14ac:dyDescent="0.35">
      <c r="F691">
        <f t="shared" si="10"/>
        <v>0</v>
      </c>
    </row>
    <row r="692" spans="6:6" x14ac:dyDescent="0.35">
      <c r="F692">
        <f t="shared" si="10"/>
        <v>0</v>
      </c>
    </row>
    <row r="693" spans="6:6" x14ac:dyDescent="0.35">
      <c r="F693">
        <f t="shared" si="10"/>
        <v>0</v>
      </c>
    </row>
    <row r="694" spans="6:6" x14ac:dyDescent="0.35">
      <c r="F694">
        <f t="shared" si="10"/>
        <v>0</v>
      </c>
    </row>
    <row r="695" spans="6:6" x14ac:dyDescent="0.35">
      <c r="F695">
        <f t="shared" si="10"/>
        <v>0</v>
      </c>
    </row>
    <row r="696" spans="6:6" x14ac:dyDescent="0.35">
      <c r="F696">
        <f t="shared" si="10"/>
        <v>0</v>
      </c>
    </row>
    <row r="697" spans="6:6" x14ac:dyDescent="0.35">
      <c r="F697">
        <f t="shared" si="10"/>
        <v>0</v>
      </c>
    </row>
    <row r="698" spans="6:6" x14ac:dyDescent="0.35">
      <c r="F698">
        <f t="shared" si="10"/>
        <v>0</v>
      </c>
    </row>
    <row r="699" spans="6:6" x14ac:dyDescent="0.35">
      <c r="F699">
        <f t="shared" si="10"/>
        <v>0</v>
      </c>
    </row>
    <row r="700" spans="6:6" x14ac:dyDescent="0.35">
      <c r="F700">
        <f t="shared" si="10"/>
        <v>0</v>
      </c>
    </row>
    <row r="701" spans="6:6" x14ac:dyDescent="0.35">
      <c r="F701">
        <f t="shared" si="10"/>
        <v>0</v>
      </c>
    </row>
    <row r="702" spans="6:6" x14ac:dyDescent="0.35">
      <c r="F702">
        <f t="shared" si="10"/>
        <v>0</v>
      </c>
    </row>
    <row r="703" spans="6:6" x14ac:dyDescent="0.35">
      <c r="F703">
        <f t="shared" si="10"/>
        <v>0</v>
      </c>
    </row>
    <row r="704" spans="6:6" x14ac:dyDescent="0.35">
      <c r="F704">
        <f t="shared" si="10"/>
        <v>0</v>
      </c>
    </row>
    <row r="705" spans="6:6" x14ac:dyDescent="0.35">
      <c r="F705">
        <f t="shared" si="10"/>
        <v>0</v>
      </c>
    </row>
    <row r="706" spans="6:6" x14ac:dyDescent="0.35">
      <c r="F706">
        <f t="shared" si="10"/>
        <v>0</v>
      </c>
    </row>
    <row r="707" spans="6:6" x14ac:dyDescent="0.35">
      <c r="F707">
        <f t="shared" si="10"/>
        <v>0</v>
      </c>
    </row>
    <row r="708" spans="6:6" x14ac:dyDescent="0.35">
      <c r="F708">
        <f t="shared" si="10"/>
        <v>0</v>
      </c>
    </row>
    <row r="709" spans="6:6" x14ac:dyDescent="0.35">
      <c r="F709">
        <f t="shared" ref="F709:F772" si="11">SUM(E709-D709)</f>
        <v>0</v>
      </c>
    </row>
    <row r="710" spans="6:6" x14ac:dyDescent="0.35">
      <c r="F710">
        <f t="shared" si="11"/>
        <v>0</v>
      </c>
    </row>
    <row r="711" spans="6:6" x14ac:dyDescent="0.35">
      <c r="F711">
        <f t="shared" si="11"/>
        <v>0</v>
      </c>
    </row>
    <row r="712" spans="6:6" x14ac:dyDescent="0.35">
      <c r="F712">
        <f t="shared" si="11"/>
        <v>0</v>
      </c>
    </row>
    <row r="713" spans="6:6" x14ac:dyDescent="0.35">
      <c r="F713">
        <f t="shared" si="11"/>
        <v>0</v>
      </c>
    </row>
    <row r="714" spans="6:6" x14ac:dyDescent="0.35">
      <c r="F714">
        <f t="shared" si="11"/>
        <v>0</v>
      </c>
    </row>
    <row r="715" spans="6:6" x14ac:dyDescent="0.35">
      <c r="F715">
        <f t="shared" si="11"/>
        <v>0</v>
      </c>
    </row>
    <row r="716" spans="6:6" x14ac:dyDescent="0.35">
      <c r="F716">
        <f t="shared" si="11"/>
        <v>0</v>
      </c>
    </row>
    <row r="717" spans="6:6" x14ac:dyDescent="0.35">
      <c r="F717">
        <f t="shared" si="11"/>
        <v>0</v>
      </c>
    </row>
    <row r="718" spans="6:6" x14ac:dyDescent="0.35">
      <c r="F718">
        <f t="shared" si="11"/>
        <v>0</v>
      </c>
    </row>
    <row r="719" spans="6:6" x14ac:dyDescent="0.35">
      <c r="F719">
        <f t="shared" si="11"/>
        <v>0</v>
      </c>
    </row>
    <row r="720" spans="6:6" x14ac:dyDescent="0.35">
      <c r="F720">
        <f t="shared" si="11"/>
        <v>0</v>
      </c>
    </row>
    <row r="721" spans="6:6" x14ac:dyDescent="0.35">
      <c r="F721">
        <f t="shared" si="11"/>
        <v>0</v>
      </c>
    </row>
    <row r="722" spans="6:6" x14ac:dyDescent="0.35">
      <c r="F722">
        <f t="shared" si="11"/>
        <v>0</v>
      </c>
    </row>
    <row r="723" spans="6:6" x14ac:dyDescent="0.35">
      <c r="F723">
        <f t="shared" si="11"/>
        <v>0</v>
      </c>
    </row>
    <row r="724" spans="6:6" x14ac:dyDescent="0.35">
      <c r="F724">
        <f t="shared" si="11"/>
        <v>0</v>
      </c>
    </row>
    <row r="725" spans="6:6" x14ac:dyDescent="0.35">
      <c r="F725">
        <f t="shared" si="11"/>
        <v>0</v>
      </c>
    </row>
    <row r="726" spans="6:6" x14ac:dyDescent="0.35">
      <c r="F726">
        <f t="shared" si="11"/>
        <v>0</v>
      </c>
    </row>
    <row r="727" spans="6:6" x14ac:dyDescent="0.35">
      <c r="F727">
        <f t="shared" si="11"/>
        <v>0</v>
      </c>
    </row>
    <row r="728" spans="6:6" x14ac:dyDescent="0.35">
      <c r="F728">
        <f t="shared" si="11"/>
        <v>0</v>
      </c>
    </row>
    <row r="729" spans="6:6" x14ac:dyDescent="0.35">
      <c r="F729">
        <f t="shared" si="11"/>
        <v>0</v>
      </c>
    </row>
    <row r="730" spans="6:6" x14ac:dyDescent="0.35">
      <c r="F730">
        <f t="shared" si="11"/>
        <v>0</v>
      </c>
    </row>
    <row r="731" spans="6:6" x14ac:dyDescent="0.35">
      <c r="F731">
        <f t="shared" si="11"/>
        <v>0</v>
      </c>
    </row>
    <row r="732" spans="6:6" x14ac:dyDescent="0.35">
      <c r="F732">
        <f t="shared" si="11"/>
        <v>0</v>
      </c>
    </row>
    <row r="733" spans="6:6" x14ac:dyDescent="0.35">
      <c r="F733">
        <f t="shared" si="11"/>
        <v>0</v>
      </c>
    </row>
    <row r="734" spans="6:6" x14ac:dyDescent="0.35">
      <c r="F734">
        <f t="shared" si="11"/>
        <v>0</v>
      </c>
    </row>
    <row r="735" spans="6:6" x14ac:dyDescent="0.35">
      <c r="F735">
        <f t="shared" si="11"/>
        <v>0</v>
      </c>
    </row>
    <row r="736" spans="6:6" x14ac:dyDescent="0.35">
      <c r="F736">
        <f t="shared" si="11"/>
        <v>0</v>
      </c>
    </row>
    <row r="737" spans="6:6" x14ac:dyDescent="0.35">
      <c r="F737">
        <f t="shared" si="11"/>
        <v>0</v>
      </c>
    </row>
    <row r="738" spans="6:6" x14ac:dyDescent="0.35">
      <c r="F738">
        <f t="shared" si="11"/>
        <v>0</v>
      </c>
    </row>
    <row r="739" spans="6:6" x14ac:dyDescent="0.35">
      <c r="F739">
        <f t="shared" si="11"/>
        <v>0</v>
      </c>
    </row>
    <row r="740" spans="6:6" x14ac:dyDescent="0.35">
      <c r="F740">
        <f t="shared" si="11"/>
        <v>0</v>
      </c>
    </row>
    <row r="741" spans="6:6" x14ac:dyDescent="0.35">
      <c r="F741">
        <f t="shared" si="11"/>
        <v>0</v>
      </c>
    </row>
    <row r="742" spans="6:6" x14ac:dyDescent="0.35">
      <c r="F742">
        <f t="shared" si="11"/>
        <v>0</v>
      </c>
    </row>
    <row r="743" spans="6:6" x14ac:dyDescent="0.35">
      <c r="F743">
        <f t="shared" si="11"/>
        <v>0</v>
      </c>
    </row>
    <row r="744" spans="6:6" x14ac:dyDescent="0.35">
      <c r="F744">
        <f t="shared" si="11"/>
        <v>0</v>
      </c>
    </row>
    <row r="745" spans="6:6" x14ac:dyDescent="0.35">
      <c r="F745">
        <f t="shared" si="11"/>
        <v>0</v>
      </c>
    </row>
    <row r="746" spans="6:6" x14ac:dyDescent="0.35">
      <c r="F746">
        <f t="shared" si="11"/>
        <v>0</v>
      </c>
    </row>
    <row r="747" spans="6:6" x14ac:dyDescent="0.35">
      <c r="F747">
        <f t="shared" si="11"/>
        <v>0</v>
      </c>
    </row>
    <row r="748" spans="6:6" x14ac:dyDescent="0.35">
      <c r="F748">
        <f t="shared" si="11"/>
        <v>0</v>
      </c>
    </row>
    <row r="749" spans="6:6" x14ac:dyDescent="0.35">
      <c r="F749">
        <f t="shared" si="11"/>
        <v>0</v>
      </c>
    </row>
    <row r="750" spans="6:6" x14ac:dyDescent="0.35">
      <c r="F750">
        <f t="shared" si="11"/>
        <v>0</v>
      </c>
    </row>
    <row r="751" spans="6:6" x14ac:dyDescent="0.35">
      <c r="F751">
        <f t="shared" si="11"/>
        <v>0</v>
      </c>
    </row>
    <row r="752" spans="6:6" x14ac:dyDescent="0.35">
      <c r="F752">
        <f t="shared" si="11"/>
        <v>0</v>
      </c>
    </row>
    <row r="753" spans="6:6" x14ac:dyDescent="0.35">
      <c r="F753">
        <f t="shared" si="11"/>
        <v>0</v>
      </c>
    </row>
    <row r="754" spans="6:6" x14ac:dyDescent="0.35">
      <c r="F754">
        <f t="shared" si="11"/>
        <v>0</v>
      </c>
    </row>
    <row r="755" spans="6:6" x14ac:dyDescent="0.35">
      <c r="F755">
        <f t="shared" si="11"/>
        <v>0</v>
      </c>
    </row>
    <row r="756" spans="6:6" x14ac:dyDescent="0.35">
      <c r="F756">
        <f t="shared" si="11"/>
        <v>0</v>
      </c>
    </row>
    <row r="757" spans="6:6" x14ac:dyDescent="0.35">
      <c r="F757">
        <f t="shared" si="11"/>
        <v>0</v>
      </c>
    </row>
    <row r="758" spans="6:6" x14ac:dyDescent="0.35">
      <c r="F758">
        <f t="shared" si="11"/>
        <v>0</v>
      </c>
    </row>
    <row r="759" spans="6:6" x14ac:dyDescent="0.35">
      <c r="F759">
        <f t="shared" si="11"/>
        <v>0</v>
      </c>
    </row>
    <row r="760" spans="6:6" x14ac:dyDescent="0.35">
      <c r="F760">
        <f t="shared" si="11"/>
        <v>0</v>
      </c>
    </row>
    <row r="761" spans="6:6" x14ac:dyDescent="0.35">
      <c r="F761">
        <f t="shared" si="11"/>
        <v>0</v>
      </c>
    </row>
    <row r="762" spans="6:6" x14ac:dyDescent="0.35">
      <c r="F762">
        <f t="shared" si="11"/>
        <v>0</v>
      </c>
    </row>
    <row r="763" spans="6:6" x14ac:dyDescent="0.35">
      <c r="F763">
        <f t="shared" si="11"/>
        <v>0</v>
      </c>
    </row>
    <row r="764" spans="6:6" x14ac:dyDescent="0.35">
      <c r="F764">
        <f t="shared" si="11"/>
        <v>0</v>
      </c>
    </row>
    <row r="765" spans="6:6" x14ac:dyDescent="0.35">
      <c r="F765">
        <f t="shared" si="11"/>
        <v>0</v>
      </c>
    </row>
    <row r="766" spans="6:6" x14ac:dyDescent="0.35">
      <c r="F766">
        <f t="shared" si="11"/>
        <v>0</v>
      </c>
    </row>
    <row r="767" spans="6:6" x14ac:dyDescent="0.35">
      <c r="F767">
        <f t="shared" si="11"/>
        <v>0</v>
      </c>
    </row>
    <row r="768" spans="6:6" x14ac:dyDescent="0.35">
      <c r="F768">
        <f t="shared" si="11"/>
        <v>0</v>
      </c>
    </row>
    <row r="769" spans="6:6" x14ac:dyDescent="0.35">
      <c r="F769">
        <f t="shared" si="11"/>
        <v>0</v>
      </c>
    </row>
    <row r="770" spans="6:6" x14ac:dyDescent="0.35">
      <c r="F770">
        <f t="shared" si="11"/>
        <v>0</v>
      </c>
    </row>
    <row r="771" spans="6:6" x14ac:dyDescent="0.35">
      <c r="F771">
        <f t="shared" si="11"/>
        <v>0</v>
      </c>
    </row>
    <row r="772" spans="6:6" x14ac:dyDescent="0.35">
      <c r="F772">
        <f t="shared" si="11"/>
        <v>0</v>
      </c>
    </row>
    <row r="773" spans="6:6" x14ac:dyDescent="0.35">
      <c r="F773">
        <f t="shared" ref="F773:F836" si="12">SUM(E773-D773)</f>
        <v>0</v>
      </c>
    </row>
    <row r="774" spans="6:6" x14ac:dyDescent="0.35">
      <c r="F774">
        <f t="shared" si="12"/>
        <v>0</v>
      </c>
    </row>
    <row r="775" spans="6:6" x14ac:dyDescent="0.35">
      <c r="F775">
        <f t="shared" si="12"/>
        <v>0</v>
      </c>
    </row>
    <row r="776" spans="6:6" x14ac:dyDescent="0.35">
      <c r="F776">
        <f t="shared" si="12"/>
        <v>0</v>
      </c>
    </row>
    <row r="777" spans="6:6" x14ac:dyDescent="0.35">
      <c r="F777">
        <f t="shared" si="12"/>
        <v>0</v>
      </c>
    </row>
    <row r="778" spans="6:6" x14ac:dyDescent="0.35">
      <c r="F778">
        <f t="shared" si="12"/>
        <v>0</v>
      </c>
    </row>
    <row r="779" spans="6:6" x14ac:dyDescent="0.35">
      <c r="F779">
        <f t="shared" si="12"/>
        <v>0</v>
      </c>
    </row>
    <row r="780" spans="6:6" x14ac:dyDescent="0.35">
      <c r="F780">
        <f t="shared" si="12"/>
        <v>0</v>
      </c>
    </row>
    <row r="781" spans="6:6" x14ac:dyDescent="0.35">
      <c r="F781">
        <f t="shared" si="12"/>
        <v>0</v>
      </c>
    </row>
    <row r="782" spans="6:6" x14ac:dyDescent="0.35">
      <c r="F782">
        <f t="shared" si="12"/>
        <v>0</v>
      </c>
    </row>
    <row r="783" spans="6:6" x14ac:dyDescent="0.35">
      <c r="F783">
        <f t="shared" si="12"/>
        <v>0</v>
      </c>
    </row>
    <row r="784" spans="6:6" x14ac:dyDescent="0.35">
      <c r="F784">
        <f t="shared" si="12"/>
        <v>0</v>
      </c>
    </row>
    <row r="785" spans="6:6" x14ac:dyDescent="0.35">
      <c r="F785">
        <f t="shared" si="12"/>
        <v>0</v>
      </c>
    </row>
    <row r="786" spans="6:6" x14ac:dyDescent="0.35">
      <c r="F786">
        <f t="shared" si="12"/>
        <v>0</v>
      </c>
    </row>
    <row r="787" spans="6:6" x14ac:dyDescent="0.35">
      <c r="F787">
        <f t="shared" si="12"/>
        <v>0</v>
      </c>
    </row>
    <row r="788" spans="6:6" x14ac:dyDescent="0.35">
      <c r="F788">
        <f t="shared" si="12"/>
        <v>0</v>
      </c>
    </row>
    <row r="789" spans="6:6" x14ac:dyDescent="0.35">
      <c r="F789">
        <f t="shared" si="12"/>
        <v>0</v>
      </c>
    </row>
    <row r="790" spans="6:6" x14ac:dyDescent="0.35">
      <c r="F790">
        <f t="shared" si="12"/>
        <v>0</v>
      </c>
    </row>
    <row r="791" spans="6:6" x14ac:dyDescent="0.35">
      <c r="F791">
        <f t="shared" si="12"/>
        <v>0</v>
      </c>
    </row>
    <row r="792" spans="6:6" x14ac:dyDescent="0.35">
      <c r="F792">
        <f t="shared" si="12"/>
        <v>0</v>
      </c>
    </row>
    <row r="793" spans="6:6" x14ac:dyDescent="0.35">
      <c r="F793">
        <f t="shared" si="12"/>
        <v>0</v>
      </c>
    </row>
    <row r="794" spans="6:6" x14ac:dyDescent="0.35">
      <c r="F794">
        <f t="shared" si="12"/>
        <v>0</v>
      </c>
    </row>
    <row r="795" spans="6:6" x14ac:dyDescent="0.35">
      <c r="F795">
        <f t="shared" si="12"/>
        <v>0</v>
      </c>
    </row>
    <row r="796" spans="6:6" x14ac:dyDescent="0.35">
      <c r="F796">
        <f t="shared" si="12"/>
        <v>0</v>
      </c>
    </row>
    <row r="797" spans="6:6" x14ac:dyDescent="0.35">
      <c r="F797">
        <f t="shared" si="12"/>
        <v>0</v>
      </c>
    </row>
    <row r="798" spans="6:6" x14ac:dyDescent="0.35">
      <c r="F798">
        <f t="shared" si="12"/>
        <v>0</v>
      </c>
    </row>
    <row r="799" spans="6:6" x14ac:dyDescent="0.35">
      <c r="F799">
        <f t="shared" si="12"/>
        <v>0</v>
      </c>
    </row>
    <row r="800" spans="6:6" x14ac:dyDescent="0.35">
      <c r="F800">
        <f t="shared" si="12"/>
        <v>0</v>
      </c>
    </row>
    <row r="801" spans="6:6" x14ac:dyDescent="0.35">
      <c r="F801">
        <f t="shared" si="12"/>
        <v>0</v>
      </c>
    </row>
    <row r="802" spans="6:6" x14ac:dyDescent="0.35">
      <c r="F802">
        <f t="shared" si="12"/>
        <v>0</v>
      </c>
    </row>
    <row r="803" spans="6:6" x14ac:dyDescent="0.35">
      <c r="F803">
        <f t="shared" si="12"/>
        <v>0</v>
      </c>
    </row>
    <row r="804" spans="6:6" x14ac:dyDescent="0.35">
      <c r="F804">
        <f t="shared" si="12"/>
        <v>0</v>
      </c>
    </row>
    <row r="805" spans="6:6" x14ac:dyDescent="0.35">
      <c r="F805">
        <f t="shared" si="12"/>
        <v>0</v>
      </c>
    </row>
    <row r="806" spans="6:6" x14ac:dyDescent="0.35">
      <c r="F806">
        <f t="shared" si="12"/>
        <v>0</v>
      </c>
    </row>
    <row r="807" spans="6:6" x14ac:dyDescent="0.35">
      <c r="F807">
        <f t="shared" si="12"/>
        <v>0</v>
      </c>
    </row>
    <row r="808" spans="6:6" x14ac:dyDescent="0.35">
      <c r="F808">
        <f t="shared" si="12"/>
        <v>0</v>
      </c>
    </row>
    <row r="809" spans="6:6" x14ac:dyDescent="0.35">
      <c r="F809">
        <f t="shared" si="12"/>
        <v>0</v>
      </c>
    </row>
    <row r="810" spans="6:6" x14ac:dyDescent="0.35">
      <c r="F810">
        <f t="shared" si="12"/>
        <v>0</v>
      </c>
    </row>
    <row r="811" spans="6:6" x14ac:dyDescent="0.35">
      <c r="F811">
        <f t="shared" si="12"/>
        <v>0</v>
      </c>
    </row>
    <row r="812" spans="6:6" x14ac:dyDescent="0.35">
      <c r="F812">
        <f t="shared" si="12"/>
        <v>0</v>
      </c>
    </row>
    <row r="813" spans="6:6" x14ac:dyDescent="0.35">
      <c r="F813">
        <f t="shared" si="12"/>
        <v>0</v>
      </c>
    </row>
    <row r="814" spans="6:6" x14ac:dyDescent="0.35">
      <c r="F814">
        <f t="shared" si="12"/>
        <v>0</v>
      </c>
    </row>
    <row r="815" spans="6:6" x14ac:dyDescent="0.35">
      <c r="F815">
        <f t="shared" si="12"/>
        <v>0</v>
      </c>
    </row>
    <row r="816" spans="6:6" x14ac:dyDescent="0.35">
      <c r="F816">
        <f t="shared" si="12"/>
        <v>0</v>
      </c>
    </row>
    <row r="817" spans="6:6" x14ac:dyDescent="0.35">
      <c r="F817">
        <f t="shared" si="12"/>
        <v>0</v>
      </c>
    </row>
    <row r="818" spans="6:6" x14ac:dyDescent="0.35">
      <c r="F818">
        <f t="shared" si="12"/>
        <v>0</v>
      </c>
    </row>
    <row r="819" spans="6:6" x14ac:dyDescent="0.35">
      <c r="F819">
        <f t="shared" si="12"/>
        <v>0</v>
      </c>
    </row>
    <row r="820" spans="6:6" x14ac:dyDescent="0.35">
      <c r="F820">
        <f t="shared" si="12"/>
        <v>0</v>
      </c>
    </row>
    <row r="821" spans="6:6" x14ac:dyDescent="0.35">
      <c r="F821">
        <f t="shared" si="12"/>
        <v>0</v>
      </c>
    </row>
    <row r="822" spans="6:6" x14ac:dyDescent="0.35">
      <c r="F822">
        <f t="shared" si="12"/>
        <v>0</v>
      </c>
    </row>
    <row r="823" spans="6:6" x14ac:dyDescent="0.35">
      <c r="F823">
        <f t="shared" si="12"/>
        <v>0</v>
      </c>
    </row>
    <row r="824" spans="6:6" x14ac:dyDescent="0.35">
      <c r="F824">
        <f t="shared" si="12"/>
        <v>0</v>
      </c>
    </row>
    <row r="825" spans="6:6" x14ac:dyDescent="0.35">
      <c r="F825">
        <f t="shared" si="12"/>
        <v>0</v>
      </c>
    </row>
    <row r="826" spans="6:6" x14ac:dyDescent="0.35">
      <c r="F826">
        <f t="shared" si="12"/>
        <v>0</v>
      </c>
    </row>
    <row r="827" spans="6:6" x14ac:dyDescent="0.35">
      <c r="F827">
        <f t="shared" si="12"/>
        <v>0</v>
      </c>
    </row>
    <row r="828" spans="6:6" x14ac:dyDescent="0.35">
      <c r="F828">
        <f t="shared" si="12"/>
        <v>0</v>
      </c>
    </row>
    <row r="829" spans="6:6" x14ac:dyDescent="0.35">
      <c r="F829">
        <f t="shared" si="12"/>
        <v>0</v>
      </c>
    </row>
    <row r="830" spans="6:6" x14ac:dyDescent="0.35">
      <c r="F830">
        <f t="shared" si="12"/>
        <v>0</v>
      </c>
    </row>
    <row r="831" spans="6:6" x14ac:dyDescent="0.35">
      <c r="F831">
        <f t="shared" si="12"/>
        <v>0</v>
      </c>
    </row>
    <row r="832" spans="6:6" x14ac:dyDescent="0.35">
      <c r="F832">
        <f t="shared" si="12"/>
        <v>0</v>
      </c>
    </row>
    <row r="833" spans="6:6" x14ac:dyDescent="0.35">
      <c r="F833">
        <f t="shared" si="12"/>
        <v>0</v>
      </c>
    </row>
    <row r="834" spans="6:6" x14ac:dyDescent="0.35">
      <c r="F834">
        <f t="shared" si="12"/>
        <v>0</v>
      </c>
    </row>
    <row r="835" spans="6:6" x14ac:dyDescent="0.35">
      <c r="F835">
        <f t="shared" si="12"/>
        <v>0</v>
      </c>
    </row>
    <row r="836" spans="6:6" x14ac:dyDescent="0.35">
      <c r="F836">
        <f t="shared" si="12"/>
        <v>0</v>
      </c>
    </row>
    <row r="837" spans="6:6" x14ac:dyDescent="0.35">
      <c r="F837">
        <f t="shared" ref="F837:F864" si="13">SUM(E837-D837)</f>
        <v>0</v>
      </c>
    </row>
    <row r="838" spans="6:6" x14ac:dyDescent="0.35">
      <c r="F838">
        <f t="shared" si="13"/>
        <v>0</v>
      </c>
    </row>
    <row r="839" spans="6:6" x14ac:dyDescent="0.35">
      <c r="F839">
        <f t="shared" si="13"/>
        <v>0</v>
      </c>
    </row>
    <row r="840" spans="6:6" x14ac:dyDescent="0.35">
      <c r="F840">
        <f t="shared" si="13"/>
        <v>0</v>
      </c>
    </row>
    <row r="841" spans="6:6" x14ac:dyDescent="0.35">
      <c r="F841">
        <f t="shared" si="13"/>
        <v>0</v>
      </c>
    </row>
    <row r="842" spans="6:6" x14ac:dyDescent="0.35">
      <c r="F842">
        <f t="shared" si="13"/>
        <v>0</v>
      </c>
    </row>
    <row r="843" spans="6:6" x14ac:dyDescent="0.35">
      <c r="F843">
        <f t="shared" si="13"/>
        <v>0</v>
      </c>
    </row>
    <row r="844" spans="6:6" x14ac:dyDescent="0.35">
      <c r="F844">
        <f t="shared" si="13"/>
        <v>0</v>
      </c>
    </row>
    <row r="845" spans="6:6" x14ac:dyDescent="0.35">
      <c r="F845">
        <f t="shared" si="13"/>
        <v>0</v>
      </c>
    </row>
    <row r="846" spans="6:6" x14ac:dyDescent="0.35">
      <c r="F846">
        <f t="shared" si="13"/>
        <v>0</v>
      </c>
    </row>
    <row r="847" spans="6:6" x14ac:dyDescent="0.35">
      <c r="F847">
        <f t="shared" si="13"/>
        <v>0</v>
      </c>
    </row>
    <row r="848" spans="6:6" x14ac:dyDescent="0.35">
      <c r="F848">
        <f t="shared" si="13"/>
        <v>0</v>
      </c>
    </row>
    <row r="849" spans="6:6" x14ac:dyDescent="0.35">
      <c r="F849">
        <f t="shared" si="13"/>
        <v>0</v>
      </c>
    </row>
    <row r="850" spans="6:6" x14ac:dyDescent="0.35">
      <c r="F850">
        <f t="shared" si="13"/>
        <v>0</v>
      </c>
    </row>
    <row r="851" spans="6:6" x14ac:dyDescent="0.35">
      <c r="F851">
        <f t="shared" si="13"/>
        <v>0</v>
      </c>
    </row>
    <row r="852" spans="6:6" x14ac:dyDescent="0.35">
      <c r="F852">
        <f t="shared" si="13"/>
        <v>0</v>
      </c>
    </row>
    <row r="853" spans="6:6" x14ac:dyDescent="0.35">
      <c r="F853">
        <f t="shared" si="13"/>
        <v>0</v>
      </c>
    </row>
    <row r="854" spans="6:6" x14ac:dyDescent="0.35">
      <c r="F854">
        <f t="shared" si="13"/>
        <v>0</v>
      </c>
    </row>
    <row r="855" spans="6:6" x14ac:dyDescent="0.35">
      <c r="F855">
        <f t="shared" si="13"/>
        <v>0</v>
      </c>
    </row>
    <row r="856" spans="6:6" x14ac:dyDescent="0.35">
      <c r="F856">
        <f t="shared" si="13"/>
        <v>0</v>
      </c>
    </row>
    <row r="857" spans="6:6" x14ac:dyDescent="0.35">
      <c r="F857">
        <f t="shared" si="13"/>
        <v>0</v>
      </c>
    </row>
    <row r="858" spans="6:6" x14ac:dyDescent="0.35">
      <c r="F858">
        <f t="shared" si="13"/>
        <v>0</v>
      </c>
    </row>
    <row r="859" spans="6:6" x14ac:dyDescent="0.35">
      <c r="F859">
        <f t="shared" si="13"/>
        <v>0</v>
      </c>
    </row>
    <row r="860" spans="6:6" x14ac:dyDescent="0.35">
      <c r="F860">
        <f t="shared" si="13"/>
        <v>0</v>
      </c>
    </row>
    <row r="861" spans="6:6" x14ac:dyDescent="0.35">
      <c r="F861">
        <f t="shared" si="13"/>
        <v>0</v>
      </c>
    </row>
    <row r="862" spans="6:6" x14ac:dyDescent="0.35">
      <c r="F862">
        <f t="shared" si="13"/>
        <v>0</v>
      </c>
    </row>
    <row r="863" spans="6:6" x14ac:dyDescent="0.35">
      <c r="F863">
        <f t="shared" si="13"/>
        <v>0</v>
      </c>
    </row>
    <row r="864" spans="6:6" x14ac:dyDescent="0.35">
      <c r="F864">
        <f t="shared" si="13"/>
        <v>0</v>
      </c>
    </row>
  </sheetData>
  <conditionalFormatting sqref="J17">
    <cfRule type="cellIs" dxfId="30" priority="1" operator="greaterThan">
      <formula>0.05</formula>
    </cfRule>
    <cfRule type="cellIs" dxfId="29" priority="2" operator="lessThan">
      <formula>0.05</formula>
    </cfRule>
  </conditionalFormatting>
  <dataValidations count="1">
    <dataValidation type="whole" allowBlank="1" showInputMessage="1" showErrorMessage="1" sqref="C2:C864" xr:uid="{653C87AD-AD98-4D2A-8FEB-6AFA2C105A79}">
      <formula1>1</formula1>
      <formula2>300</formula2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2B00C-E8A7-4E12-9F49-468BFC49802B}">
  <dimension ref="A1:L863"/>
  <sheetViews>
    <sheetView workbookViewId="0">
      <selection activeCell="K32" sqref="K32"/>
    </sheetView>
  </sheetViews>
  <sheetFormatPr defaultRowHeight="14.5" x14ac:dyDescent="0.35"/>
  <cols>
    <col min="1" max="3" width="16.453125" customWidth="1"/>
    <col min="4" max="4" width="18.7265625" bestFit="1" customWidth="1"/>
    <col min="5" max="5" width="19.26953125" customWidth="1"/>
    <col min="6" max="6" width="25.81640625" customWidth="1"/>
    <col min="7" max="7" width="17.7265625" customWidth="1"/>
    <col min="10" max="10" width="40.1796875" customWidth="1"/>
    <col min="11" max="11" width="16.81640625" customWidth="1"/>
    <col min="12" max="12" width="13.7265625" customWidth="1"/>
  </cols>
  <sheetData>
    <row r="1" spans="1:12" x14ac:dyDescent="0.35">
      <c r="A1" s="1" t="s">
        <v>0</v>
      </c>
      <c r="B1" s="1" t="s">
        <v>47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J1" s="1" t="s">
        <v>6</v>
      </c>
    </row>
    <row r="2" spans="1:12" x14ac:dyDescent="0.35">
      <c r="G2">
        <f t="shared" ref="G2:G65" si="0">SUM(F2-E2)</f>
        <v>0</v>
      </c>
      <c r="J2" s="1" t="s">
        <v>47</v>
      </c>
      <c r="K2" s="3" t="s">
        <v>19</v>
      </c>
      <c r="L2" s="11" t="s">
        <v>20</v>
      </c>
    </row>
    <row r="3" spans="1:12" x14ac:dyDescent="0.35">
      <c r="G3">
        <f t="shared" si="0"/>
        <v>0</v>
      </c>
      <c r="J3" s="2" t="s">
        <v>48</v>
      </c>
      <c r="K3" s="2">
        <f>COUNTIF(B2:B863,"Male")</f>
        <v>0</v>
      </c>
      <c r="L3" s="4" t="e">
        <f>K3/K5</f>
        <v>#DIV/0!</v>
      </c>
    </row>
    <row r="4" spans="1:12" x14ac:dyDescent="0.35">
      <c r="G4">
        <f t="shared" si="0"/>
        <v>0</v>
      </c>
      <c r="J4" s="2" t="s">
        <v>49</v>
      </c>
      <c r="K4" s="2">
        <f>COUNTIF(B2:B863,"Female")</f>
        <v>0</v>
      </c>
      <c r="L4" s="4" t="e">
        <f>K4/K5</f>
        <v>#DIV/0!</v>
      </c>
    </row>
    <row r="5" spans="1:12" x14ac:dyDescent="0.35">
      <c r="G5">
        <f t="shared" si="0"/>
        <v>0</v>
      </c>
      <c r="J5" s="2" t="s">
        <v>25</v>
      </c>
      <c r="K5" s="2">
        <f>SUM(K3:K4)</f>
        <v>0</v>
      </c>
      <c r="L5" s="4" t="e">
        <f>SUM(L3:L4)</f>
        <v>#DIV/0!</v>
      </c>
    </row>
    <row r="6" spans="1:12" x14ac:dyDescent="0.35">
      <c r="G6">
        <f t="shared" si="0"/>
        <v>0</v>
      </c>
    </row>
    <row r="7" spans="1:12" x14ac:dyDescent="0.35">
      <c r="G7">
        <f t="shared" si="0"/>
        <v>0</v>
      </c>
      <c r="J7" s="1" t="s">
        <v>1</v>
      </c>
    </row>
    <row r="8" spans="1:12" x14ac:dyDescent="0.35">
      <c r="G8">
        <f t="shared" si="0"/>
        <v>0</v>
      </c>
      <c r="J8" s="2" t="s">
        <v>7</v>
      </c>
      <c r="K8" s="5" t="e">
        <f>AVERAGE(C2:C863)</f>
        <v>#DIV/0!</v>
      </c>
    </row>
    <row r="9" spans="1:12" x14ac:dyDescent="0.35">
      <c r="G9">
        <f t="shared" si="0"/>
        <v>0</v>
      </c>
      <c r="J9" s="2" t="s">
        <v>8</v>
      </c>
      <c r="K9" s="2">
        <f>MIN(C2:C863)</f>
        <v>0</v>
      </c>
    </row>
    <row r="10" spans="1:12" x14ac:dyDescent="0.35">
      <c r="G10">
        <f t="shared" si="0"/>
        <v>0</v>
      </c>
      <c r="J10" s="2" t="s">
        <v>9</v>
      </c>
      <c r="K10" s="2">
        <f>MAX(C2:C863)</f>
        <v>0</v>
      </c>
    </row>
    <row r="11" spans="1:12" x14ac:dyDescent="0.35">
      <c r="G11">
        <f t="shared" si="0"/>
        <v>0</v>
      </c>
    </row>
    <row r="12" spans="1:12" x14ac:dyDescent="0.35">
      <c r="G12">
        <f t="shared" si="0"/>
        <v>0</v>
      </c>
      <c r="J12" s="1" t="s">
        <v>2</v>
      </c>
    </row>
    <row r="13" spans="1:12" x14ac:dyDescent="0.35">
      <c r="G13">
        <f t="shared" si="0"/>
        <v>0</v>
      </c>
      <c r="J13" s="2" t="s">
        <v>10</v>
      </c>
      <c r="K13" s="8" t="e">
        <f>AVERAGE(D2:D863)</f>
        <v>#DIV/0!</v>
      </c>
    </row>
    <row r="14" spans="1:12" x14ac:dyDescent="0.35">
      <c r="G14">
        <f t="shared" si="0"/>
        <v>0</v>
      </c>
      <c r="J14" s="2" t="s">
        <v>11</v>
      </c>
      <c r="K14" s="6">
        <f>MIN(D2:D863)</f>
        <v>0</v>
      </c>
    </row>
    <row r="15" spans="1:12" x14ac:dyDescent="0.35">
      <c r="G15">
        <f t="shared" si="0"/>
        <v>0</v>
      </c>
      <c r="J15" s="2" t="s">
        <v>12</v>
      </c>
      <c r="K15" s="6">
        <f>MAX(D2:D863)</f>
        <v>0</v>
      </c>
    </row>
    <row r="16" spans="1:12" x14ac:dyDescent="0.35">
      <c r="G16">
        <f t="shared" si="0"/>
        <v>0</v>
      </c>
      <c r="J16" s="2" t="s">
        <v>13</v>
      </c>
      <c r="K16" s="6" t="e">
        <f>MODE(D2:D863)</f>
        <v>#N/A</v>
      </c>
    </row>
    <row r="17" spans="7:12" x14ac:dyDescent="0.35">
      <c r="G17">
        <f t="shared" si="0"/>
        <v>0</v>
      </c>
    </row>
    <row r="18" spans="7:12" x14ac:dyDescent="0.35">
      <c r="G18">
        <f t="shared" si="0"/>
        <v>0</v>
      </c>
      <c r="J18" s="1" t="s">
        <v>56</v>
      </c>
    </row>
    <row r="19" spans="7:12" x14ac:dyDescent="0.35">
      <c r="G19">
        <f t="shared" si="0"/>
        <v>0</v>
      </c>
      <c r="J19" s="2" t="s">
        <v>15</v>
      </c>
      <c r="K19" s="5" t="e">
        <f>AVERAGE(E2:E863)</f>
        <v>#DIV/0!</v>
      </c>
    </row>
    <row r="20" spans="7:12" x14ac:dyDescent="0.35">
      <c r="G20">
        <f t="shared" si="0"/>
        <v>0</v>
      </c>
      <c r="J20" s="2" t="s">
        <v>16</v>
      </c>
      <c r="K20" s="5" t="e">
        <f>AVERAGE(F2:F863)</f>
        <v>#DIV/0!</v>
      </c>
    </row>
    <row r="21" spans="7:12" x14ac:dyDescent="0.35">
      <c r="G21">
        <f t="shared" si="0"/>
        <v>0</v>
      </c>
      <c r="J21" s="10" t="s">
        <v>17</v>
      </c>
      <c r="K21" s="28" t="e">
        <f>K19-K20</f>
        <v>#DIV/0!</v>
      </c>
      <c r="L21" s="9"/>
    </row>
    <row r="22" spans="7:12" x14ac:dyDescent="0.35">
      <c r="G22">
        <f t="shared" si="0"/>
        <v>0</v>
      </c>
      <c r="J22" s="2" t="s">
        <v>18</v>
      </c>
      <c r="K22" s="2" t="e">
        <f>TTEST(E2:E863,F2:F863,2,1)</f>
        <v>#DIV/0!</v>
      </c>
      <c r="L22" s="7"/>
    </row>
    <row r="23" spans="7:12" x14ac:dyDescent="0.35">
      <c r="G23">
        <f t="shared" si="0"/>
        <v>0</v>
      </c>
      <c r="L23" s="7"/>
    </row>
    <row r="24" spans="7:12" x14ac:dyDescent="0.35">
      <c r="G24">
        <f t="shared" si="0"/>
        <v>0</v>
      </c>
      <c r="K24" s="12" t="s">
        <v>19</v>
      </c>
      <c r="L24" s="13" t="s">
        <v>20</v>
      </c>
    </row>
    <row r="25" spans="7:12" x14ac:dyDescent="0.35">
      <c r="G25">
        <f t="shared" si="0"/>
        <v>0</v>
      </c>
      <c r="J25" s="19" t="s">
        <v>21</v>
      </c>
      <c r="K25" s="20">
        <f>COUNTIFS(B2:B863,"Male",C2:C863,"&gt;=11",C2:C863,"&lt;14",G2:G863,"&lt;=-8.3")+COUNTIFS(B2:B863,"Male",C2:C863,"&gt;=14",C2:C863,"&lt;=16",G2:G863,"&lt;=-8.0")+COUNTIFS(B2:B863,"Female",C2:C863,"&gt;=11",C2:C863,"&lt;14",G2:G863,"&lt;=-8.0")+COUNTIFS(B2:B863,"Female",C2:C863,"&gt;=14",C2:C863,"&lt;=16",G2:G863,"&lt;=-7.4")</f>
        <v>0</v>
      </c>
      <c r="L25" s="21" t="e">
        <f>K25/K29</f>
        <v>#DIV/0!</v>
      </c>
    </row>
    <row r="26" spans="7:12" x14ac:dyDescent="0.35">
      <c r="G26">
        <f t="shared" si="0"/>
        <v>0</v>
      </c>
      <c r="J26" s="22" t="s">
        <v>22</v>
      </c>
      <c r="K26" s="23">
        <f>COUNTIFS(B2:B863,"Male",C2:C863,"&gt;=11",C2:C863,"&lt;14",G2:G863,"&gt;=8.3")+COUNTIFS(B2:B863,"Male",C2:C863,"&gt;=14",C2:C863,"&lt;=16",G2:G863,"&gt;=8.0")+COUNTIFS(B2:B863,"Female",C2:C863,"&gt;=11",C2:C863,"&lt;14",G2:G863,"&gt;=8.0")+COUNTIFS(B2:B863,"Female",C2:C863,"&gt;=14",C2:C863,"&lt;=16",G2:G863,"&gt;=7.4")</f>
        <v>0</v>
      </c>
      <c r="L26" s="24" t="e">
        <f>K26/K29</f>
        <v>#DIV/0!</v>
      </c>
    </row>
    <row r="27" spans="7:12" x14ac:dyDescent="0.35">
      <c r="G27">
        <f t="shared" si="0"/>
        <v>0</v>
      </c>
      <c r="J27" s="25" t="s">
        <v>23</v>
      </c>
      <c r="K27" s="26">
        <f>COUNTIFS(E2:E863,"&gt;0",F2:F863,"&gt;0",B2:B863,"Male",C2:C863,"&gt;=11",C2:C863,"&lt;14",G2:G863,"&lt;8.3",G2:G863,"&gt;-8.3")+COUNTIFS(E2:E863,"&gt;0",F2:F863,"&gt;0",B2:B863,"Male",C2:C863,"&gt;=14",C2:C863,"&lt;=16",G2:G863,"&lt;8.0",G2:G863,"&gt;-8.0")+COUNTIFS(E2:E863,"&gt;0",F2:F863,"&gt;0",B2:B863,"Female",C2:C863,"&gt;=11",C2:C863,"&lt;14",G2:G863,"&lt;8.0",G2:G863,"&gt;-8.0")+COUNTIFS(E2:E863,"&gt;0",F2:F863,"&gt;0",B2:B863,"Female",C2:C863,"&gt;=14",C2:C863,"&lt;=16",G2:G863,"&lt;7.4",G2:G863,"&gt;-7.4")</f>
        <v>0</v>
      </c>
      <c r="L27" s="27" t="e">
        <f>K27/K29</f>
        <v>#DIV/0!</v>
      </c>
    </row>
    <row r="28" spans="7:12" x14ac:dyDescent="0.35">
      <c r="G28">
        <f t="shared" si="0"/>
        <v>0</v>
      </c>
      <c r="J28" s="2" t="s">
        <v>24</v>
      </c>
      <c r="K28" s="15">
        <f>COUNTIFS(B2:B863,"Male",C2:C863,"&gt;=11",C2:C863,"&lt;14",E2:E863,"&gt;=10.3",F2:F863,"&lt;10.3")+COUNTIFS(B2:B863,"Male",C2:C863,"&gt;=14",C2:C863,"&lt;=16",E2:E863,"&gt;=14.1",F2:F863,"&lt;14.1")+COUNTIFS(B2:B863,"Female",C2:C863,"&gt;=11",C2:C863,"&lt;14",E2:E863,"&gt;=14.4",F2:F863,"&lt;14.4")+COUNTIFS(B2:B863,"Female",C2:C863,"&gt;=14",C2:C863,"&lt;=16",E2:E863,"&gt;=15.9",F2:F863,"&lt;15.9")</f>
        <v>0</v>
      </c>
      <c r="L28" s="17" t="e">
        <f>K28/K29</f>
        <v>#DIV/0!</v>
      </c>
    </row>
    <row r="29" spans="7:12" x14ac:dyDescent="0.35">
      <c r="G29">
        <f t="shared" si="0"/>
        <v>0</v>
      </c>
      <c r="J29" s="2" t="s">
        <v>25</v>
      </c>
      <c r="K29" s="16">
        <f>SUM(K25:K27)</f>
        <v>0</v>
      </c>
      <c r="L29" s="18"/>
    </row>
    <row r="30" spans="7:12" x14ac:dyDescent="0.35">
      <c r="G30">
        <f t="shared" si="0"/>
        <v>0</v>
      </c>
    </row>
    <row r="31" spans="7:12" x14ac:dyDescent="0.35">
      <c r="G31">
        <f t="shared" si="0"/>
        <v>0</v>
      </c>
      <c r="J31" s="1" t="s">
        <v>40</v>
      </c>
      <c r="K31" s="14" t="s">
        <v>19</v>
      </c>
      <c r="L31" s="11" t="s">
        <v>20</v>
      </c>
    </row>
    <row r="32" spans="7:12" x14ac:dyDescent="0.35">
      <c r="G32">
        <f t="shared" si="0"/>
        <v>0</v>
      </c>
      <c r="J32" s="2" t="s">
        <v>41</v>
      </c>
      <c r="K32" s="15">
        <f>COUNTIFS(E2:E863,"&gt;=0", E2:E863,"&lt;=4")</f>
        <v>0</v>
      </c>
      <c r="L32" s="4" t="e">
        <f>K32/K38</f>
        <v>#DIV/0!</v>
      </c>
    </row>
    <row r="33" spans="7:12" x14ac:dyDescent="0.35">
      <c r="G33">
        <f t="shared" si="0"/>
        <v>0</v>
      </c>
      <c r="J33" s="2" t="s">
        <v>42</v>
      </c>
      <c r="K33" s="15">
        <f>COUNTIFS(E2:E863,"&gt;=5", E2:E863,"&lt;=9")</f>
        <v>0</v>
      </c>
      <c r="L33" s="4" t="e">
        <f>K33/K38</f>
        <v>#DIV/0!</v>
      </c>
    </row>
    <row r="34" spans="7:12" x14ac:dyDescent="0.35">
      <c r="G34">
        <f t="shared" si="0"/>
        <v>0</v>
      </c>
      <c r="J34" s="2" t="s">
        <v>43</v>
      </c>
      <c r="K34" s="15">
        <f>COUNTIFS(E2:E863,"&gt;=10", E2:E863,"&lt;=14")</f>
        <v>0</v>
      </c>
      <c r="L34" s="4" t="e">
        <f>K34/K38</f>
        <v>#DIV/0!</v>
      </c>
    </row>
    <row r="35" spans="7:12" x14ac:dyDescent="0.35">
      <c r="G35">
        <f t="shared" si="0"/>
        <v>0</v>
      </c>
      <c r="J35" s="2" t="s">
        <v>44</v>
      </c>
      <c r="K35" s="15">
        <f>COUNTIFS(E2:E863,"&gt;=15", E2:E863,"&lt;=19")</f>
        <v>0</v>
      </c>
      <c r="L35" s="4" t="e">
        <f>K35/K38</f>
        <v>#DIV/0!</v>
      </c>
    </row>
    <row r="36" spans="7:12" x14ac:dyDescent="0.35">
      <c r="G36">
        <f t="shared" si="0"/>
        <v>0</v>
      </c>
      <c r="J36" s="2" t="s">
        <v>45</v>
      </c>
      <c r="K36" s="15">
        <f>COUNTIFS(E2:E863,"&gt;=20", E2:E863,"&lt;=24")</f>
        <v>0</v>
      </c>
      <c r="L36" s="4" t="e">
        <f>K36/K38</f>
        <v>#DIV/0!</v>
      </c>
    </row>
    <row r="37" spans="7:12" x14ac:dyDescent="0.35">
      <c r="G37">
        <f t="shared" si="0"/>
        <v>0</v>
      </c>
      <c r="J37" s="2" t="s">
        <v>46</v>
      </c>
      <c r="K37" s="15">
        <f>COUNTIF(E2:E863,"&gt;=25")</f>
        <v>0</v>
      </c>
      <c r="L37" s="4" t="e">
        <f>K37/K38</f>
        <v>#DIV/0!</v>
      </c>
    </row>
    <row r="38" spans="7:12" x14ac:dyDescent="0.35">
      <c r="G38">
        <f t="shared" si="0"/>
        <v>0</v>
      </c>
      <c r="J38" s="2" t="s">
        <v>25</v>
      </c>
      <c r="K38" s="15">
        <f>SUM(K32:K37)</f>
        <v>0</v>
      </c>
      <c r="L38" s="4" t="e">
        <f>SUM(L32:L35)</f>
        <v>#DIV/0!</v>
      </c>
    </row>
    <row r="39" spans="7:12" x14ac:dyDescent="0.35">
      <c r="G39">
        <f t="shared" si="0"/>
        <v>0</v>
      </c>
    </row>
    <row r="40" spans="7:12" x14ac:dyDescent="0.35">
      <c r="G40">
        <f t="shared" si="0"/>
        <v>0</v>
      </c>
      <c r="J40" s="1" t="s">
        <v>57</v>
      </c>
      <c r="K40" s="14" t="s">
        <v>19</v>
      </c>
      <c r="L40" s="11" t="s">
        <v>20</v>
      </c>
    </row>
    <row r="41" spans="7:12" x14ac:dyDescent="0.35">
      <c r="G41">
        <f t="shared" si="0"/>
        <v>0</v>
      </c>
      <c r="J41" s="2" t="s">
        <v>41</v>
      </c>
      <c r="K41" s="15">
        <f>COUNTIFS(F2:F863,"&gt;=0", F2:F863,"&lt;=4")</f>
        <v>0</v>
      </c>
      <c r="L41" s="4" t="e">
        <f>K41/K47</f>
        <v>#DIV/0!</v>
      </c>
    </row>
    <row r="42" spans="7:12" x14ac:dyDescent="0.35">
      <c r="G42">
        <f t="shared" si="0"/>
        <v>0</v>
      </c>
      <c r="J42" s="2" t="s">
        <v>42</v>
      </c>
      <c r="K42" s="15">
        <f>COUNTIFS(F2:F863,"&gt;=5", F2:F863,"&lt;=9")</f>
        <v>0</v>
      </c>
      <c r="L42" s="4" t="e">
        <f>K42/K47</f>
        <v>#DIV/0!</v>
      </c>
    </row>
    <row r="43" spans="7:12" x14ac:dyDescent="0.35">
      <c r="G43">
        <f t="shared" si="0"/>
        <v>0</v>
      </c>
      <c r="J43" s="2" t="s">
        <v>43</v>
      </c>
      <c r="K43" s="15">
        <f>COUNTIFS(F2:F863,"&gt;=10", F2:F863,"&lt;=14")</f>
        <v>0</v>
      </c>
      <c r="L43" s="4" t="e">
        <f>K43/K47</f>
        <v>#DIV/0!</v>
      </c>
    </row>
    <row r="44" spans="7:12" x14ac:dyDescent="0.35">
      <c r="G44">
        <f t="shared" si="0"/>
        <v>0</v>
      </c>
      <c r="J44" s="2" t="s">
        <v>44</v>
      </c>
      <c r="K44" s="15">
        <f>COUNTIFS(F2:F863,"&gt;=15", F2:F863,"&lt;=19")</f>
        <v>0</v>
      </c>
      <c r="L44" s="4" t="e">
        <f>K44/K47</f>
        <v>#DIV/0!</v>
      </c>
    </row>
    <row r="45" spans="7:12" x14ac:dyDescent="0.35">
      <c r="G45">
        <f t="shared" si="0"/>
        <v>0</v>
      </c>
      <c r="J45" s="2" t="s">
        <v>45</v>
      </c>
      <c r="K45" s="15">
        <f>COUNTIFS(F2:F863,"&gt;=20", F2:F863,"&lt;=24")</f>
        <v>0</v>
      </c>
      <c r="L45" s="4" t="e">
        <f>K45/K47</f>
        <v>#DIV/0!</v>
      </c>
    </row>
    <row r="46" spans="7:12" x14ac:dyDescent="0.35">
      <c r="G46">
        <f t="shared" si="0"/>
        <v>0</v>
      </c>
      <c r="J46" s="2" t="s">
        <v>46</v>
      </c>
      <c r="K46" s="15">
        <f>COUNTIF(F2:F863,"&gt;=25")</f>
        <v>0</v>
      </c>
      <c r="L46" s="4" t="e">
        <f>K46/K47</f>
        <v>#DIV/0!</v>
      </c>
    </row>
    <row r="47" spans="7:12" x14ac:dyDescent="0.35">
      <c r="G47">
        <f t="shared" si="0"/>
        <v>0</v>
      </c>
      <c r="J47" s="2" t="s">
        <v>25</v>
      </c>
      <c r="K47" s="15">
        <f>SUM(K41:K46)</f>
        <v>0</v>
      </c>
      <c r="L47" s="4" t="e">
        <f>SUM(L41:L44)</f>
        <v>#DIV/0!</v>
      </c>
    </row>
    <row r="48" spans="7:12" x14ac:dyDescent="0.35">
      <c r="G48">
        <f t="shared" si="0"/>
        <v>0</v>
      </c>
    </row>
    <row r="49" spans="7:7" x14ac:dyDescent="0.35">
      <c r="G49">
        <f t="shared" si="0"/>
        <v>0</v>
      </c>
    </row>
    <row r="50" spans="7:7" x14ac:dyDescent="0.35">
      <c r="G50">
        <f t="shared" si="0"/>
        <v>0</v>
      </c>
    </row>
    <row r="51" spans="7:7" x14ac:dyDescent="0.35">
      <c r="G51">
        <f t="shared" si="0"/>
        <v>0</v>
      </c>
    </row>
    <row r="52" spans="7:7" x14ac:dyDescent="0.35">
      <c r="G52">
        <f t="shared" si="0"/>
        <v>0</v>
      </c>
    </row>
    <row r="53" spans="7:7" x14ac:dyDescent="0.35">
      <c r="G53">
        <f t="shared" si="0"/>
        <v>0</v>
      </c>
    </row>
    <row r="54" spans="7:7" x14ac:dyDescent="0.35">
      <c r="G54">
        <f t="shared" si="0"/>
        <v>0</v>
      </c>
    </row>
    <row r="55" spans="7:7" x14ac:dyDescent="0.35">
      <c r="G55">
        <f t="shared" si="0"/>
        <v>0</v>
      </c>
    </row>
    <row r="56" spans="7:7" x14ac:dyDescent="0.35">
      <c r="G56">
        <f t="shared" si="0"/>
        <v>0</v>
      </c>
    </row>
    <row r="57" spans="7:7" x14ac:dyDescent="0.35">
      <c r="G57">
        <f t="shared" si="0"/>
        <v>0</v>
      </c>
    </row>
    <row r="58" spans="7:7" x14ac:dyDescent="0.35">
      <c r="G58">
        <f t="shared" si="0"/>
        <v>0</v>
      </c>
    </row>
    <row r="59" spans="7:7" x14ac:dyDescent="0.35">
      <c r="G59">
        <f t="shared" si="0"/>
        <v>0</v>
      </c>
    </row>
    <row r="60" spans="7:7" x14ac:dyDescent="0.35">
      <c r="G60">
        <f t="shared" si="0"/>
        <v>0</v>
      </c>
    </row>
    <row r="61" spans="7:7" x14ac:dyDescent="0.35">
      <c r="G61">
        <f t="shared" si="0"/>
        <v>0</v>
      </c>
    </row>
    <row r="62" spans="7:7" x14ac:dyDescent="0.35">
      <c r="G62">
        <f t="shared" si="0"/>
        <v>0</v>
      </c>
    </row>
    <row r="63" spans="7:7" x14ac:dyDescent="0.35">
      <c r="G63">
        <f t="shared" si="0"/>
        <v>0</v>
      </c>
    </row>
    <row r="64" spans="7:7" x14ac:dyDescent="0.35">
      <c r="G64">
        <f t="shared" si="0"/>
        <v>0</v>
      </c>
    </row>
    <row r="65" spans="7:7" x14ac:dyDescent="0.35">
      <c r="G65">
        <f t="shared" si="0"/>
        <v>0</v>
      </c>
    </row>
    <row r="66" spans="7:7" x14ac:dyDescent="0.35">
      <c r="G66">
        <f t="shared" ref="G66:G129" si="1">SUM(F66-E66)</f>
        <v>0</v>
      </c>
    </row>
    <row r="67" spans="7:7" x14ac:dyDescent="0.35">
      <c r="G67">
        <f t="shared" si="1"/>
        <v>0</v>
      </c>
    </row>
    <row r="68" spans="7:7" x14ac:dyDescent="0.35">
      <c r="G68">
        <f t="shared" si="1"/>
        <v>0</v>
      </c>
    </row>
    <row r="69" spans="7:7" x14ac:dyDescent="0.35">
      <c r="G69">
        <f t="shared" si="1"/>
        <v>0</v>
      </c>
    </row>
    <row r="70" spans="7:7" x14ac:dyDescent="0.35">
      <c r="G70">
        <f t="shared" si="1"/>
        <v>0</v>
      </c>
    </row>
    <row r="71" spans="7:7" x14ac:dyDescent="0.35">
      <c r="G71">
        <f t="shared" si="1"/>
        <v>0</v>
      </c>
    </row>
    <row r="72" spans="7:7" x14ac:dyDescent="0.35">
      <c r="G72">
        <f t="shared" si="1"/>
        <v>0</v>
      </c>
    </row>
    <row r="73" spans="7:7" x14ac:dyDescent="0.35">
      <c r="G73">
        <f t="shared" si="1"/>
        <v>0</v>
      </c>
    </row>
    <row r="74" spans="7:7" x14ac:dyDescent="0.35">
      <c r="G74">
        <f t="shared" si="1"/>
        <v>0</v>
      </c>
    </row>
    <row r="75" spans="7:7" x14ac:dyDescent="0.35">
      <c r="G75">
        <f t="shared" si="1"/>
        <v>0</v>
      </c>
    </row>
    <row r="76" spans="7:7" x14ac:dyDescent="0.35">
      <c r="G76">
        <f t="shared" si="1"/>
        <v>0</v>
      </c>
    </row>
    <row r="77" spans="7:7" x14ac:dyDescent="0.35">
      <c r="G77">
        <f t="shared" si="1"/>
        <v>0</v>
      </c>
    </row>
    <row r="78" spans="7:7" x14ac:dyDescent="0.35">
      <c r="G78">
        <f t="shared" si="1"/>
        <v>0</v>
      </c>
    </row>
    <row r="79" spans="7:7" x14ac:dyDescent="0.35">
      <c r="G79">
        <f t="shared" si="1"/>
        <v>0</v>
      </c>
    </row>
    <row r="80" spans="7:7" x14ac:dyDescent="0.35">
      <c r="G80">
        <f t="shared" si="1"/>
        <v>0</v>
      </c>
    </row>
    <row r="81" spans="7:7" x14ac:dyDescent="0.35">
      <c r="G81">
        <f t="shared" si="1"/>
        <v>0</v>
      </c>
    </row>
    <row r="82" spans="7:7" x14ac:dyDescent="0.35">
      <c r="G82">
        <f t="shared" si="1"/>
        <v>0</v>
      </c>
    </row>
    <row r="83" spans="7:7" x14ac:dyDescent="0.35">
      <c r="G83">
        <f t="shared" si="1"/>
        <v>0</v>
      </c>
    </row>
    <row r="84" spans="7:7" x14ac:dyDescent="0.35">
      <c r="G84">
        <f t="shared" si="1"/>
        <v>0</v>
      </c>
    </row>
    <row r="85" spans="7:7" x14ac:dyDescent="0.35">
      <c r="G85">
        <f t="shared" si="1"/>
        <v>0</v>
      </c>
    </row>
    <row r="86" spans="7:7" x14ac:dyDescent="0.35">
      <c r="G86">
        <f t="shared" si="1"/>
        <v>0</v>
      </c>
    </row>
    <row r="87" spans="7:7" x14ac:dyDescent="0.35">
      <c r="G87">
        <f t="shared" si="1"/>
        <v>0</v>
      </c>
    </row>
    <row r="88" spans="7:7" x14ac:dyDescent="0.35">
      <c r="G88">
        <f t="shared" si="1"/>
        <v>0</v>
      </c>
    </row>
    <row r="89" spans="7:7" x14ac:dyDescent="0.35">
      <c r="G89">
        <f t="shared" si="1"/>
        <v>0</v>
      </c>
    </row>
    <row r="90" spans="7:7" x14ac:dyDescent="0.35">
      <c r="G90">
        <f t="shared" si="1"/>
        <v>0</v>
      </c>
    </row>
    <row r="91" spans="7:7" x14ac:dyDescent="0.35">
      <c r="G91">
        <f t="shared" si="1"/>
        <v>0</v>
      </c>
    </row>
    <row r="92" spans="7:7" x14ac:dyDescent="0.35">
      <c r="G92">
        <f t="shared" si="1"/>
        <v>0</v>
      </c>
    </row>
    <row r="93" spans="7:7" x14ac:dyDescent="0.35">
      <c r="G93">
        <f t="shared" si="1"/>
        <v>0</v>
      </c>
    </row>
    <row r="94" spans="7:7" x14ac:dyDescent="0.35">
      <c r="G94">
        <f t="shared" si="1"/>
        <v>0</v>
      </c>
    </row>
    <row r="95" spans="7:7" x14ac:dyDescent="0.35">
      <c r="G95">
        <f t="shared" si="1"/>
        <v>0</v>
      </c>
    </row>
    <row r="96" spans="7:7" x14ac:dyDescent="0.35">
      <c r="G96">
        <f t="shared" si="1"/>
        <v>0</v>
      </c>
    </row>
    <row r="97" spans="7:7" x14ac:dyDescent="0.35">
      <c r="G97">
        <f t="shared" si="1"/>
        <v>0</v>
      </c>
    </row>
    <row r="98" spans="7:7" x14ac:dyDescent="0.35">
      <c r="G98">
        <f t="shared" si="1"/>
        <v>0</v>
      </c>
    </row>
    <row r="99" spans="7:7" x14ac:dyDescent="0.35">
      <c r="G99">
        <f t="shared" si="1"/>
        <v>0</v>
      </c>
    </row>
    <row r="100" spans="7:7" x14ac:dyDescent="0.35">
      <c r="G100">
        <f t="shared" si="1"/>
        <v>0</v>
      </c>
    </row>
    <row r="101" spans="7:7" x14ac:dyDescent="0.35">
      <c r="G101">
        <f t="shared" si="1"/>
        <v>0</v>
      </c>
    </row>
    <row r="102" spans="7:7" x14ac:dyDescent="0.35">
      <c r="G102">
        <f t="shared" si="1"/>
        <v>0</v>
      </c>
    </row>
    <row r="103" spans="7:7" x14ac:dyDescent="0.35">
      <c r="G103">
        <f t="shared" si="1"/>
        <v>0</v>
      </c>
    </row>
    <row r="104" spans="7:7" x14ac:dyDescent="0.35">
      <c r="G104">
        <f t="shared" si="1"/>
        <v>0</v>
      </c>
    </row>
    <row r="105" spans="7:7" x14ac:dyDescent="0.35">
      <c r="G105">
        <f t="shared" si="1"/>
        <v>0</v>
      </c>
    </row>
    <row r="106" spans="7:7" x14ac:dyDescent="0.35">
      <c r="G106">
        <f t="shared" si="1"/>
        <v>0</v>
      </c>
    </row>
    <row r="107" spans="7:7" x14ac:dyDescent="0.35">
      <c r="G107">
        <f t="shared" si="1"/>
        <v>0</v>
      </c>
    </row>
    <row r="108" spans="7:7" x14ac:dyDescent="0.35">
      <c r="G108">
        <f t="shared" si="1"/>
        <v>0</v>
      </c>
    </row>
    <row r="109" spans="7:7" x14ac:dyDescent="0.35">
      <c r="G109">
        <f t="shared" si="1"/>
        <v>0</v>
      </c>
    </row>
    <row r="110" spans="7:7" x14ac:dyDescent="0.35">
      <c r="G110">
        <f t="shared" si="1"/>
        <v>0</v>
      </c>
    </row>
    <row r="111" spans="7:7" x14ac:dyDescent="0.35">
      <c r="G111">
        <f t="shared" si="1"/>
        <v>0</v>
      </c>
    </row>
    <row r="112" spans="7:7" x14ac:dyDescent="0.35">
      <c r="G112">
        <f t="shared" si="1"/>
        <v>0</v>
      </c>
    </row>
    <row r="113" spans="7:7" x14ac:dyDescent="0.35">
      <c r="G113">
        <f t="shared" si="1"/>
        <v>0</v>
      </c>
    </row>
    <row r="114" spans="7:7" x14ac:dyDescent="0.35">
      <c r="G114">
        <f t="shared" si="1"/>
        <v>0</v>
      </c>
    </row>
    <row r="115" spans="7:7" x14ac:dyDescent="0.35">
      <c r="G115">
        <f t="shared" si="1"/>
        <v>0</v>
      </c>
    </row>
    <row r="116" spans="7:7" x14ac:dyDescent="0.35">
      <c r="G116">
        <f t="shared" si="1"/>
        <v>0</v>
      </c>
    </row>
    <row r="117" spans="7:7" x14ac:dyDescent="0.35">
      <c r="G117">
        <f t="shared" si="1"/>
        <v>0</v>
      </c>
    </row>
    <row r="118" spans="7:7" x14ac:dyDescent="0.35">
      <c r="G118">
        <f t="shared" si="1"/>
        <v>0</v>
      </c>
    </row>
    <row r="119" spans="7:7" x14ac:dyDescent="0.35">
      <c r="G119">
        <f t="shared" si="1"/>
        <v>0</v>
      </c>
    </row>
    <row r="120" spans="7:7" x14ac:dyDescent="0.35">
      <c r="G120">
        <f t="shared" si="1"/>
        <v>0</v>
      </c>
    </row>
    <row r="121" spans="7:7" x14ac:dyDescent="0.35">
      <c r="G121">
        <f t="shared" si="1"/>
        <v>0</v>
      </c>
    </row>
    <row r="122" spans="7:7" x14ac:dyDescent="0.35">
      <c r="G122">
        <f t="shared" si="1"/>
        <v>0</v>
      </c>
    </row>
    <row r="123" spans="7:7" x14ac:dyDescent="0.35">
      <c r="G123">
        <f t="shared" si="1"/>
        <v>0</v>
      </c>
    </row>
    <row r="124" spans="7:7" x14ac:dyDescent="0.35">
      <c r="G124">
        <f t="shared" si="1"/>
        <v>0</v>
      </c>
    </row>
    <row r="125" spans="7:7" x14ac:dyDescent="0.35">
      <c r="G125">
        <f t="shared" si="1"/>
        <v>0</v>
      </c>
    </row>
    <row r="126" spans="7:7" x14ac:dyDescent="0.35">
      <c r="G126">
        <f t="shared" si="1"/>
        <v>0</v>
      </c>
    </row>
    <row r="127" spans="7:7" x14ac:dyDescent="0.35">
      <c r="G127">
        <f t="shared" si="1"/>
        <v>0</v>
      </c>
    </row>
    <row r="128" spans="7:7" x14ac:dyDescent="0.35">
      <c r="G128">
        <f t="shared" si="1"/>
        <v>0</v>
      </c>
    </row>
    <row r="129" spans="7:7" x14ac:dyDescent="0.35">
      <c r="G129">
        <f t="shared" si="1"/>
        <v>0</v>
      </c>
    </row>
    <row r="130" spans="7:7" x14ac:dyDescent="0.35">
      <c r="G130">
        <f t="shared" ref="G130:G193" si="2">SUM(F130-E130)</f>
        <v>0</v>
      </c>
    </row>
    <row r="131" spans="7:7" x14ac:dyDescent="0.35">
      <c r="G131">
        <f t="shared" si="2"/>
        <v>0</v>
      </c>
    </row>
    <row r="132" spans="7:7" x14ac:dyDescent="0.35">
      <c r="G132">
        <f t="shared" si="2"/>
        <v>0</v>
      </c>
    </row>
    <row r="133" spans="7:7" x14ac:dyDescent="0.35">
      <c r="G133">
        <f t="shared" si="2"/>
        <v>0</v>
      </c>
    </row>
    <row r="134" spans="7:7" x14ac:dyDescent="0.35">
      <c r="G134">
        <f t="shared" si="2"/>
        <v>0</v>
      </c>
    </row>
    <row r="135" spans="7:7" x14ac:dyDescent="0.35">
      <c r="G135">
        <f t="shared" si="2"/>
        <v>0</v>
      </c>
    </row>
    <row r="136" spans="7:7" x14ac:dyDescent="0.35">
      <c r="G136">
        <f t="shared" si="2"/>
        <v>0</v>
      </c>
    </row>
    <row r="137" spans="7:7" x14ac:dyDescent="0.35">
      <c r="G137">
        <f t="shared" si="2"/>
        <v>0</v>
      </c>
    </row>
    <row r="138" spans="7:7" x14ac:dyDescent="0.35">
      <c r="G138">
        <f t="shared" si="2"/>
        <v>0</v>
      </c>
    </row>
    <row r="139" spans="7:7" x14ac:dyDescent="0.35">
      <c r="G139">
        <f t="shared" si="2"/>
        <v>0</v>
      </c>
    </row>
    <row r="140" spans="7:7" x14ac:dyDescent="0.35">
      <c r="G140">
        <f t="shared" si="2"/>
        <v>0</v>
      </c>
    </row>
    <row r="141" spans="7:7" x14ac:dyDescent="0.35">
      <c r="G141">
        <f t="shared" si="2"/>
        <v>0</v>
      </c>
    </row>
    <row r="142" spans="7:7" x14ac:dyDescent="0.35">
      <c r="G142">
        <f t="shared" si="2"/>
        <v>0</v>
      </c>
    </row>
    <row r="143" spans="7:7" x14ac:dyDescent="0.35">
      <c r="G143">
        <f t="shared" si="2"/>
        <v>0</v>
      </c>
    </row>
    <row r="144" spans="7:7" x14ac:dyDescent="0.35">
      <c r="G144">
        <f t="shared" si="2"/>
        <v>0</v>
      </c>
    </row>
    <row r="145" spans="7:7" x14ac:dyDescent="0.35">
      <c r="G145">
        <f t="shared" si="2"/>
        <v>0</v>
      </c>
    </row>
    <row r="146" spans="7:7" x14ac:dyDescent="0.35">
      <c r="G146">
        <f t="shared" si="2"/>
        <v>0</v>
      </c>
    </row>
    <row r="147" spans="7:7" x14ac:dyDescent="0.35">
      <c r="G147">
        <f t="shared" si="2"/>
        <v>0</v>
      </c>
    </row>
    <row r="148" spans="7:7" x14ac:dyDescent="0.35">
      <c r="G148">
        <f t="shared" si="2"/>
        <v>0</v>
      </c>
    </row>
    <row r="149" spans="7:7" x14ac:dyDescent="0.35">
      <c r="G149">
        <f t="shared" si="2"/>
        <v>0</v>
      </c>
    </row>
    <row r="150" spans="7:7" x14ac:dyDescent="0.35">
      <c r="G150">
        <f t="shared" si="2"/>
        <v>0</v>
      </c>
    </row>
    <row r="151" spans="7:7" x14ac:dyDescent="0.35">
      <c r="G151">
        <f t="shared" si="2"/>
        <v>0</v>
      </c>
    </row>
    <row r="152" spans="7:7" x14ac:dyDescent="0.35">
      <c r="G152">
        <f t="shared" si="2"/>
        <v>0</v>
      </c>
    </row>
    <row r="153" spans="7:7" x14ac:dyDescent="0.35">
      <c r="G153">
        <f t="shared" si="2"/>
        <v>0</v>
      </c>
    </row>
    <row r="154" spans="7:7" x14ac:dyDescent="0.35">
      <c r="G154">
        <f t="shared" si="2"/>
        <v>0</v>
      </c>
    </row>
    <row r="155" spans="7:7" x14ac:dyDescent="0.35">
      <c r="G155">
        <f t="shared" si="2"/>
        <v>0</v>
      </c>
    </row>
    <row r="156" spans="7:7" x14ac:dyDescent="0.35">
      <c r="G156">
        <f t="shared" si="2"/>
        <v>0</v>
      </c>
    </row>
    <row r="157" spans="7:7" x14ac:dyDescent="0.35">
      <c r="G157">
        <f t="shared" si="2"/>
        <v>0</v>
      </c>
    </row>
    <row r="158" spans="7:7" x14ac:dyDescent="0.35">
      <c r="G158">
        <f t="shared" si="2"/>
        <v>0</v>
      </c>
    </row>
    <row r="159" spans="7:7" x14ac:dyDescent="0.35">
      <c r="G159">
        <f t="shared" si="2"/>
        <v>0</v>
      </c>
    </row>
    <row r="160" spans="7:7" x14ac:dyDescent="0.35">
      <c r="G160">
        <f t="shared" si="2"/>
        <v>0</v>
      </c>
    </row>
    <row r="161" spans="7:7" x14ac:dyDescent="0.35">
      <c r="G161">
        <f t="shared" si="2"/>
        <v>0</v>
      </c>
    </row>
    <row r="162" spans="7:7" x14ac:dyDescent="0.35">
      <c r="G162">
        <f t="shared" si="2"/>
        <v>0</v>
      </c>
    </row>
    <row r="163" spans="7:7" x14ac:dyDescent="0.35">
      <c r="G163">
        <f t="shared" si="2"/>
        <v>0</v>
      </c>
    </row>
    <row r="164" spans="7:7" x14ac:dyDescent="0.35">
      <c r="G164">
        <f t="shared" si="2"/>
        <v>0</v>
      </c>
    </row>
    <row r="165" spans="7:7" x14ac:dyDescent="0.35">
      <c r="G165">
        <f t="shared" si="2"/>
        <v>0</v>
      </c>
    </row>
    <row r="166" spans="7:7" x14ac:dyDescent="0.35">
      <c r="G166">
        <f t="shared" si="2"/>
        <v>0</v>
      </c>
    </row>
    <row r="167" spans="7:7" x14ac:dyDescent="0.35">
      <c r="G167">
        <f t="shared" si="2"/>
        <v>0</v>
      </c>
    </row>
    <row r="168" spans="7:7" x14ac:dyDescent="0.35">
      <c r="G168">
        <f t="shared" si="2"/>
        <v>0</v>
      </c>
    </row>
    <row r="169" spans="7:7" x14ac:dyDescent="0.35">
      <c r="G169">
        <f t="shared" si="2"/>
        <v>0</v>
      </c>
    </row>
    <row r="170" spans="7:7" x14ac:dyDescent="0.35">
      <c r="G170">
        <f t="shared" si="2"/>
        <v>0</v>
      </c>
    </row>
    <row r="171" spans="7:7" x14ac:dyDescent="0.35">
      <c r="G171">
        <f t="shared" si="2"/>
        <v>0</v>
      </c>
    </row>
    <row r="172" spans="7:7" x14ac:dyDescent="0.35">
      <c r="G172">
        <f t="shared" si="2"/>
        <v>0</v>
      </c>
    </row>
    <row r="173" spans="7:7" x14ac:dyDescent="0.35">
      <c r="G173">
        <f t="shared" si="2"/>
        <v>0</v>
      </c>
    </row>
    <row r="174" spans="7:7" x14ac:dyDescent="0.35">
      <c r="G174">
        <f t="shared" si="2"/>
        <v>0</v>
      </c>
    </row>
    <row r="175" spans="7:7" x14ac:dyDescent="0.35">
      <c r="G175">
        <f t="shared" si="2"/>
        <v>0</v>
      </c>
    </row>
    <row r="176" spans="7:7" x14ac:dyDescent="0.35">
      <c r="G176">
        <f t="shared" si="2"/>
        <v>0</v>
      </c>
    </row>
    <row r="177" spans="7:7" x14ac:dyDescent="0.35">
      <c r="G177">
        <f t="shared" si="2"/>
        <v>0</v>
      </c>
    </row>
    <row r="178" spans="7:7" x14ac:dyDescent="0.35">
      <c r="G178">
        <f t="shared" si="2"/>
        <v>0</v>
      </c>
    </row>
    <row r="179" spans="7:7" x14ac:dyDescent="0.35">
      <c r="G179">
        <f t="shared" si="2"/>
        <v>0</v>
      </c>
    </row>
    <row r="180" spans="7:7" x14ac:dyDescent="0.35">
      <c r="G180">
        <f t="shared" si="2"/>
        <v>0</v>
      </c>
    </row>
    <row r="181" spans="7:7" x14ac:dyDescent="0.35">
      <c r="G181">
        <f t="shared" si="2"/>
        <v>0</v>
      </c>
    </row>
    <row r="182" spans="7:7" x14ac:dyDescent="0.35">
      <c r="G182">
        <f t="shared" si="2"/>
        <v>0</v>
      </c>
    </row>
    <row r="183" spans="7:7" x14ac:dyDescent="0.35">
      <c r="G183">
        <f t="shared" si="2"/>
        <v>0</v>
      </c>
    </row>
    <row r="184" spans="7:7" x14ac:dyDescent="0.35">
      <c r="G184">
        <f t="shared" si="2"/>
        <v>0</v>
      </c>
    </row>
    <row r="185" spans="7:7" x14ac:dyDescent="0.35">
      <c r="G185">
        <f t="shared" si="2"/>
        <v>0</v>
      </c>
    </row>
    <row r="186" spans="7:7" x14ac:dyDescent="0.35">
      <c r="G186">
        <f t="shared" si="2"/>
        <v>0</v>
      </c>
    </row>
    <row r="187" spans="7:7" x14ac:dyDescent="0.35">
      <c r="G187">
        <f t="shared" si="2"/>
        <v>0</v>
      </c>
    </row>
    <row r="188" spans="7:7" x14ac:dyDescent="0.35">
      <c r="G188">
        <f t="shared" si="2"/>
        <v>0</v>
      </c>
    </row>
    <row r="189" spans="7:7" x14ac:dyDescent="0.35">
      <c r="G189">
        <f t="shared" si="2"/>
        <v>0</v>
      </c>
    </row>
    <row r="190" spans="7:7" x14ac:dyDescent="0.35">
      <c r="G190">
        <f t="shared" si="2"/>
        <v>0</v>
      </c>
    </row>
    <row r="191" spans="7:7" x14ac:dyDescent="0.35">
      <c r="G191">
        <f t="shared" si="2"/>
        <v>0</v>
      </c>
    </row>
    <row r="192" spans="7:7" x14ac:dyDescent="0.35">
      <c r="G192">
        <f t="shared" si="2"/>
        <v>0</v>
      </c>
    </row>
    <row r="193" spans="7:7" x14ac:dyDescent="0.35">
      <c r="G193">
        <f t="shared" si="2"/>
        <v>0</v>
      </c>
    </row>
    <row r="194" spans="7:7" x14ac:dyDescent="0.35">
      <c r="G194">
        <f t="shared" ref="G194:G257" si="3">SUM(F194-E194)</f>
        <v>0</v>
      </c>
    </row>
    <row r="195" spans="7:7" x14ac:dyDescent="0.35">
      <c r="G195">
        <f t="shared" si="3"/>
        <v>0</v>
      </c>
    </row>
    <row r="196" spans="7:7" x14ac:dyDescent="0.35">
      <c r="G196">
        <f t="shared" si="3"/>
        <v>0</v>
      </c>
    </row>
    <row r="197" spans="7:7" x14ac:dyDescent="0.35">
      <c r="G197">
        <f t="shared" si="3"/>
        <v>0</v>
      </c>
    </row>
    <row r="198" spans="7:7" x14ac:dyDescent="0.35">
      <c r="G198">
        <f t="shared" si="3"/>
        <v>0</v>
      </c>
    </row>
    <row r="199" spans="7:7" x14ac:dyDescent="0.35">
      <c r="G199">
        <f t="shared" si="3"/>
        <v>0</v>
      </c>
    </row>
    <row r="200" spans="7:7" x14ac:dyDescent="0.35">
      <c r="G200">
        <f t="shared" si="3"/>
        <v>0</v>
      </c>
    </row>
    <row r="201" spans="7:7" x14ac:dyDescent="0.35">
      <c r="G201">
        <f t="shared" si="3"/>
        <v>0</v>
      </c>
    </row>
    <row r="202" spans="7:7" x14ac:dyDescent="0.35">
      <c r="G202">
        <f t="shared" si="3"/>
        <v>0</v>
      </c>
    </row>
    <row r="203" spans="7:7" x14ac:dyDescent="0.35">
      <c r="G203">
        <f t="shared" si="3"/>
        <v>0</v>
      </c>
    </row>
    <row r="204" spans="7:7" x14ac:dyDescent="0.35">
      <c r="G204">
        <f t="shared" si="3"/>
        <v>0</v>
      </c>
    </row>
    <row r="205" spans="7:7" x14ac:dyDescent="0.35">
      <c r="G205">
        <f t="shared" si="3"/>
        <v>0</v>
      </c>
    </row>
    <row r="206" spans="7:7" x14ac:dyDescent="0.35">
      <c r="G206">
        <f t="shared" si="3"/>
        <v>0</v>
      </c>
    </row>
    <row r="207" spans="7:7" x14ac:dyDescent="0.35">
      <c r="G207">
        <f t="shared" si="3"/>
        <v>0</v>
      </c>
    </row>
    <row r="208" spans="7:7" x14ac:dyDescent="0.35">
      <c r="G208">
        <f t="shared" si="3"/>
        <v>0</v>
      </c>
    </row>
    <row r="209" spans="7:7" x14ac:dyDescent="0.35">
      <c r="G209">
        <f t="shared" si="3"/>
        <v>0</v>
      </c>
    </row>
    <row r="210" spans="7:7" x14ac:dyDescent="0.35">
      <c r="G210">
        <f t="shared" si="3"/>
        <v>0</v>
      </c>
    </row>
    <row r="211" spans="7:7" x14ac:dyDescent="0.35">
      <c r="G211">
        <f t="shared" si="3"/>
        <v>0</v>
      </c>
    </row>
    <row r="212" spans="7:7" x14ac:dyDescent="0.35">
      <c r="G212">
        <f t="shared" si="3"/>
        <v>0</v>
      </c>
    </row>
    <row r="213" spans="7:7" x14ac:dyDescent="0.35">
      <c r="G213">
        <f t="shared" si="3"/>
        <v>0</v>
      </c>
    </row>
    <row r="214" spans="7:7" x14ac:dyDescent="0.35">
      <c r="G214">
        <f t="shared" si="3"/>
        <v>0</v>
      </c>
    </row>
    <row r="215" spans="7:7" x14ac:dyDescent="0.35">
      <c r="G215">
        <f t="shared" si="3"/>
        <v>0</v>
      </c>
    </row>
    <row r="216" spans="7:7" x14ac:dyDescent="0.35">
      <c r="G216">
        <f t="shared" si="3"/>
        <v>0</v>
      </c>
    </row>
    <row r="217" spans="7:7" x14ac:dyDescent="0.35">
      <c r="G217">
        <f t="shared" si="3"/>
        <v>0</v>
      </c>
    </row>
    <row r="218" spans="7:7" x14ac:dyDescent="0.35">
      <c r="G218">
        <f t="shared" si="3"/>
        <v>0</v>
      </c>
    </row>
    <row r="219" spans="7:7" x14ac:dyDescent="0.35">
      <c r="G219">
        <f t="shared" si="3"/>
        <v>0</v>
      </c>
    </row>
    <row r="220" spans="7:7" x14ac:dyDescent="0.35">
      <c r="G220">
        <f t="shared" si="3"/>
        <v>0</v>
      </c>
    </row>
    <row r="221" spans="7:7" x14ac:dyDescent="0.35">
      <c r="G221">
        <f t="shared" si="3"/>
        <v>0</v>
      </c>
    </row>
    <row r="222" spans="7:7" x14ac:dyDescent="0.35">
      <c r="G222">
        <f t="shared" si="3"/>
        <v>0</v>
      </c>
    </row>
    <row r="223" spans="7:7" x14ac:dyDescent="0.35">
      <c r="G223">
        <f t="shared" si="3"/>
        <v>0</v>
      </c>
    </row>
    <row r="224" spans="7:7" x14ac:dyDescent="0.35">
      <c r="G224">
        <f t="shared" si="3"/>
        <v>0</v>
      </c>
    </row>
    <row r="225" spans="7:7" x14ac:dyDescent="0.35">
      <c r="G225">
        <f t="shared" si="3"/>
        <v>0</v>
      </c>
    </row>
    <row r="226" spans="7:7" x14ac:dyDescent="0.35">
      <c r="G226">
        <f t="shared" si="3"/>
        <v>0</v>
      </c>
    </row>
    <row r="227" spans="7:7" x14ac:dyDescent="0.35">
      <c r="G227">
        <f t="shared" si="3"/>
        <v>0</v>
      </c>
    </row>
    <row r="228" spans="7:7" x14ac:dyDescent="0.35">
      <c r="G228">
        <f t="shared" si="3"/>
        <v>0</v>
      </c>
    </row>
    <row r="229" spans="7:7" x14ac:dyDescent="0.35">
      <c r="G229">
        <f t="shared" si="3"/>
        <v>0</v>
      </c>
    </row>
    <row r="230" spans="7:7" x14ac:dyDescent="0.35">
      <c r="G230">
        <f t="shared" si="3"/>
        <v>0</v>
      </c>
    </row>
    <row r="231" spans="7:7" x14ac:dyDescent="0.35">
      <c r="G231">
        <f t="shared" si="3"/>
        <v>0</v>
      </c>
    </row>
    <row r="232" spans="7:7" x14ac:dyDescent="0.35">
      <c r="G232">
        <f t="shared" si="3"/>
        <v>0</v>
      </c>
    </row>
    <row r="233" spans="7:7" x14ac:dyDescent="0.35">
      <c r="G233">
        <f t="shared" si="3"/>
        <v>0</v>
      </c>
    </row>
    <row r="234" spans="7:7" x14ac:dyDescent="0.35">
      <c r="G234">
        <f t="shared" si="3"/>
        <v>0</v>
      </c>
    </row>
    <row r="235" spans="7:7" x14ac:dyDescent="0.35">
      <c r="G235">
        <f t="shared" si="3"/>
        <v>0</v>
      </c>
    </row>
    <row r="236" spans="7:7" x14ac:dyDescent="0.35">
      <c r="G236">
        <f t="shared" si="3"/>
        <v>0</v>
      </c>
    </row>
    <row r="237" spans="7:7" x14ac:dyDescent="0.35">
      <c r="G237">
        <f t="shared" si="3"/>
        <v>0</v>
      </c>
    </row>
    <row r="238" spans="7:7" x14ac:dyDescent="0.35">
      <c r="G238">
        <f t="shared" si="3"/>
        <v>0</v>
      </c>
    </row>
    <row r="239" spans="7:7" x14ac:dyDescent="0.35">
      <c r="G239">
        <f t="shared" si="3"/>
        <v>0</v>
      </c>
    </row>
    <row r="240" spans="7:7" x14ac:dyDescent="0.35">
      <c r="G240">
        <f t="shared" si="3"/>
        <v>0</v>
      </c>
    </row>
    <row r="241" spans="7:7" x14ac:dyDescent="0.35">
      <c r="G241">
        <f t="shared" si="3"/>
        <v>0</v>
      </c>
    </row>
    <row r="242" spans="7:7" x14ac:dyDescent="0.35">
      <c r="G242">
        <f t="shared" si="3"/>
        <v>0</v>
      </c>
    </row>
    <row r="243" spans="7:7" x14ac:dyDescent="0.35">
      <c r="G243">
        <f t="shared" si="3"/>
        <v>0</v>
      </c>
    </row>
    <row r="244" spans="7:7" x14ac:dyDescent="0.35">
      <c r="G244">
        <f t="shared" si="3"/>
        <v>0</v>
      </c>
    </row>
    <row r="245" spans="7:7" x14ac:dyDescent="0.35">
      <c r="G245">
        <f t="shared" si="3"/>
        <v>0</v>
      </c>
    </row>
    <row r="246" spans="7:7" x14ac:dyDescent="0.35">
      <c r="G246">
        <f t="shared" si="3"/>
        <v>0</v>
      </c>
    </row>
    <row r="247" spans="7:7" x14ac:dyDescent="0.35">
      <c r="G247">
        <f t="shared" si="3"/>
        <v>0</v>
      </c>
    </row>
    <row r="248" spans="7:7" x14ac:dyDescent="0.35">
      <c r="G248">
        <f t="shared" si="3"/>
        <v>0</v>
      </c>
    </row>
    <row r="249" spans="7:7" x14ac:dyDescent="0.35">
      <c r="G249">
        <f t="shared" si="3"/>
        <v>0</v>
      </c>
    </row>
    <row r="250" spans="7:7" x14ac:dyDescent="0.35">
      <c r="G250">
        <f t="shared" si="3"/>
        <v>0</v>
      </c>
    </row>
    <row r="251" spans="7:7" x14ac:dyDescent="0.35">
      <c r="G251">
        <f t="shared" si="3"/>
        <v>0</v>
      </c>
    </row>
    <row r="252" spans="7:7" x14ac:dyDescent="0.35">
      <c r="G252">
        <f t="shared" si="3"/>
        <v>0</v>
      </c>
    </row>
    <row r="253" spans="7:7" x14ac:dyDescent="0.35">
      <c r="G253">
        <f t="shared" si="3"/>
        <v>0</v>
      </c>
    </row>
    <row r="254" spans="7:7" x14ac:dyDescent="0.35">
      <c r="G254">
        <f t="shared" si="3"/>
        <v>0</v>
      </c>
    </row>
    <row r="255" spans="7:7" x14ac:dyDescent="0.35">
      <c r="G255">
        <f t="shared" si="3"/>
        <v>0</v>
      </c>
    </row>
    <row r="256" spans="7:7" x14ac:dyDescent="0.35">
      <c r="G256">
        <f t="shared" si="3"/>
        <v>0</v>
      </c>
    </row>
    <row r="257" spans="7:7" x14ac:dyDescent="0.35">
      <c r="G257">
        <f t="shared" si="3"/>
        <v>0</v>
      </c>
    </row>
    <row r="258" spans="7:7" x14ac:dyDescent="0.35">
      <c r="G258">
        <f t="shared" ref="G258:G321" si="4">SUM(F258-E258)</f>
        <v>0</v>
      </c>
    </row>
    <row r="259" spans="7:7" x14ac:dyDescent="0.35">
      <c r="G259">
        <f t="shared" si="4"/>
        <v>0</v>
      </c>
    </row>
    <row r="260" spans="7:7" x14ac:dyDescent="0.35">
      <c r="G260">
        <f t="shared" si="4"/>
        <v>0</v>
      </c>
    </row>
    <row r="261" spans="7:7" x14ac:dyDescent="0.35">
      <c r="G261">
        <f t="shared" si="4"/>
        <v>0</v>
      </c>
    </row>
    <row r="262" spans="7:7" x14ac:dyDescent="0.35">
      <c r="G262">
        <f t="shared" si="4"/>
        <v>0</v>
      </c>
    </row>
    <row r="263" spans="7:7" x14ac:dyDescent="0.35">
      <c r="G263">
        <f t="shared" si="4"/>
        <v>0</v>
      </c>
    </row>
    <row r="264" spans="7:7" x14ac:dyDescent="0.35">
      <c r="G264">
        <f t="shared" si="4"/>
        <v>0</v>
      </c>
    </row>
    <row r="265" spans="7:7" x14ac:dyDescent="0.35">
      <c r="G265">
        <f t="shared" si="4"/>
        <v>0</v>
      </c>
    </row>
    <row r="266" spans="7:7" x14ac:dyDescent="0.35">
      <c r="G266">
        <f t="shared" si="4"/>
        <v>0</v>
      </c>
    </row>
    <row r="267" spans="7:7" x14ac:dyDescent="0.35">
      <c r="G267">
        <f t="shared" si="4"/>
        <v>0</v>
      </c>
    </row>
    <row r="268" spans="7:7" x14ac:dyDescent="0.35">
      <c r="G268">
        <f t="shared" si="4"/>
        <v>0</v>
      </c>
    </row>
    <row r="269" spans="7:7" x14ac:dyDescent="0.35">
      <c r="G269">
        <f t="shared" si="4"/>
        <v>0</v>
      </c>
    </row>
    <row r="270" spans="7:7" x14ac:dyDescent="0.35">
      <c r="G270">
        <f t="shared" si="4"/>
        <v>0</v>
      </c>
    </row>
    <row r="271" spans="7:7" x14ac:dyDescent="0.35">
      <c r="G271">
        <f t="shared" si="4"/>
        <v>0</v>
      </c>
    </row>
    <row r="272" spans="7:7" x14ac:dyDescent="0.35">
      <c r="G272">
        <f t="shared" si="4"/>
        <v>0</v>
      </c>
    </row>
    <row r="273" spans="7:7" x14ac:dyDescent="0.35">
      <c r="G273">
        <f t="shared" si="4"/>
        <v>0</v>
      </c>
    </row>
    <row r="274" spans="7:7" x14ac:dyDescent="0.35">
      <c r="G274">
        <f t="shared" si="4"/>
        <v>0</v>
      </c>
    </row>
    <row r="275" spans="7:7" x14ac:dyDescent="0.35">
      <c r="G275">
        <f t="shared" si="4"/>
        <v>0</v>
      </c>
    </row>
    <row r="276" spans="7:7" x14ac:dyDescent="0.35">
      <c r="G276">
        <f t="shared" si="4"/>
        <v>0</v>
      </c>
    </row>
    <row r="277" spans="7:7" x14ac:dyDescent="0.35">
      <c r="G277">
        <f t="shared" si="4"/>
        <v>0</v>
      </c>
    </row>
    <row r="278" spans="7:7" x14ac:dyDescent="0.35">
      <c r="G278">
        <f t="shared" si="4"/>
        <v>0</v>
      </c>
    </row>
    <row r="279" spans="7:7" x14ac:dyDescent="0.35">
      <c r="G279">
        <f t="shared" si="4"/>
        <v>0</v>
      </c>
    </row>
    <row r="280" spans="7:7" x14ac:dyDescent="0.35">
      <c r="G280">
        <f t="shared" si="4"/>
        <v>0</v>
      </c>
    </row>
    <row r="281" spans="7:7" x14ac:dyDescent="0.35">
      <c r="G281">
        <f t="shared" si="4"/>
        <v>0</v>
      </c>
    </row>
    <row r="282" spans="7:7" x14ac:dyDescent="0.35">
      <c r="G282">
        <f t="shared" si="4"/>
        <v>0</v>
      </c>
    </row>
    <row r="283" spans="7:7" x14ac:dyDescent="0.35">
      <c r="G283">
        <f t="shared" si="4"/>
        <v>0</v>
      </c>
    </row>
    <row r="284" spans="7:7" x14ac:dyDescent="0.35">
      <c r="G284">
        <f t="shared" si="4"/>
        <v>0</v>
      </c>
    </row>
    <row r="285" spans="7:7" x14ac:dyDescent="0.35">
      <c r="G285">
        <f t="shared" si="4"/>
        <v>0</v>
      </c>
    </row>
    <row r="286" spans="7:7" x14ac:dyDescent="0.35">
      <c r="G286">
        <f t="shared" si="4"/>
        <v>0</v>
      </c>
    </row>
    <row r="287" spans="7:7" x14ac:dyDescent="0.35">
      <c r="G287">
        <f t="shared" si="4"/>
        <v>0</v>
      </c>
    </row>
    <row r="288" spans="7:7" x14ac:dyDescent="0.35">
      <c r="G288">
        <f t="shared" si="4"/>
        <v>0</v>
      </c>
    </row>
    <row r="289" spans="7:7" x14ac:dyDescent="0.35">
      <c r="G289">
        <f t="shared" si="4"/>
        <v>0</v>
      </c>
    </row>
    <row r="290" spans="7:7" x14ac:dyDescent="0.35">
      <c r="G290">
        <f t="shared" si="4"/>
        <v>0</v>
      </c>
    </row>
    <row r="291" spans="7:7" x14ac:dyDescent="0.35">
      <c r="G291">
        <f t="shared" si="4"/>
        <v>0</v>
      </c>
    </row>
    <row r="292" spans="7:7" x14ac:dyDescent="0.35">
      <c r="G292">
        <f t="shared" si="4"/>
        <v>0</v>
      </c>
    </row>
    <row r="293" spans="7:7" x14ac:dyDescent="0.35">
      <c r="G293">
        <f t="shared" si="4"/>
        <v>0</v>
      </c>
    </row>
    <row r="294" spans="7:7" x14ac:dyDescent="0.35">
      <c r="G294">
        <f t="shared" si="4"/>
        <v>0</v>
      </c>
    </row>
    <row r="295" spans="7:7" x14ac:dyDescent="0.35">
      <c r="G295">
        <f t="shared" si="4"/>
        <v>0</v>
      </c>
    </row>
    <row r="296" spans="7:7" x14ac:dyDescent="0.35">
      <c r="G296">
        <f t="shared" si="4"/>
        <v>0</v>
      </c>
    </row>
    <row r="297" spans="7:7" x14ac:dyDescent="0.35">
      <c r="G297">
        <f t="shared" si="4"/>
        <v>0</v>
      </c>
    </row>
    <row r="298" spans="7:7" x14ac:dyDescent="0.35">
      <c r="G298">
        <f t="shared" si="4"/>
        <v>0</v>
      </c>
    </row>
    <row r="299" spans="7:7" x14ac:dyDescent="0.35">
      <c r="G299">
        <f t="shared" si="4"/>
        <v>0</v>
      </c>
    </row>
    <row r="300" spans="7:7" x14ac:dyDescent="0.35">
      <c r="G300">
        <f t="shared" si="4"/>
        <v>0</v>
      </c>
    </row>
    <row r="301" spans="7:7" x14ac:dyDescent="0.35">
      <c r="G301">
        <f t="shared" si="4"/>
        <v>0</v>
      </c>
    </row>
    <row r="302" spans="7:7" x14ac:dyDescent="0.35">
      <c r="G302">
        <f t="shared" si="4"/>
        <v>0</v>
      </c>
    </row>
    <row r="303" spans="7:7" x14ac:dyDescent="0.35">
      <c r="G303">
        <f t="shared" si="4"/>
        <v>0</v>
      </c>
    </row>
    <row r="304" spans="7:7" x14ac:dyDescent="0.35">
      <c r="G304">
        <f t="shared" si="4"/>
        <v>0</v>
      </c>
    </row>
    <row r="305" spans="7:7" x14ac:dyDescent="0.35">
      <c r="G305">
        <f t="shared" si="4"/>
        <v>0</v>
      </c>
    </row>
    <row r="306" spans="7:7" x14ac:dyDescent="0.35">
      <c r="G306">
        <f t="shared" si="4"/>
        <v>0</v>
      </c>
    </row>
    <row r="307" spans="7:7" x14ac:dyDescent="0.35">
      <c r="G307">
        <f t="shared" si="4"/>
        <v>0</v>
      </c>
    </row>
    <row r="308" spans="7:7" x14ac:dyDescent="0.35">
      <c r="G308">
        <f t="shared" si="4"/>
        <v>0</v>
      </c>
    </row>
    <row r="309" spans="7:7" x14ac:dyDescent="0.35">
      <c r="G309">
        <f t="shared" si="4"/>
        <v>0</v>
      </c>
    </row>
    <row r="310" spans="7:7" x14ac:dyDescent="0.35">
      <c r="G310">
        <f t="shared" si="4"/>
        <v>0</v>
      </c>
    </row>
    <row r="311" spans="7:7" x14ac:dyDescent="0.35">
      <c r="G311">
        <f t="shared" si="4"/>
        <v>0</v>
      </c>
    </row>
    <row r="312" spans="7:7" x14ac:dyDescent="0.35">
      <c r="G312">
        <f t="shared" si="4"/>
        <v>0</v>
      </c>
    </row>
    <row r="313" spans="7:7" x14ac:dyDescent="0.35">
      <c r="G313">
        <f t="shared" si="4"/>
        <v>0</v>
      </c>
    </row>
    <row r="314" spans="7:7" x14ac:dyDescent="0.35">
      <c r="G314">
        <f t="shared" si="4"/>
        <v>0</v>
      </c>
    </row>
    <row r="315" spans="7:7" x14ac:dyDescent="0.35">
      <c r="G315">
        <f t="shared" si="4"/>
        <v>0</v>
      </c>
    </row>
    <row r="316" spans="7:7" x14ac:dyDescent="0.35">
      <c r="G316">
        <f t="shared" si="4"/>
        <v>0</v>
      </c>
    </row>
    <row r="317" spans="7:7" x14ac:dyDescent="0.35">
      <c r="G317">
        <f t="shared" si="4"/>
        <v>0</v>
      </c>
    </row>
    <row r="318" spans="7:7" x14ac:dyDescent="0.35">
      <c r="G318">
        <f t="shared" si="4"/>
        <v>0</v>
      </c>
    </row>
    <row r="319" spans="7:7" x14ac:dyDescent="0.35">
      <c r="G319">
        <f t="shared" si="4"/>
        <v>0</v>
      </c>
    </row>
    <row r="320" spans="7:7" x14ac:dyDescent="0.35">
      <c r="G320">
        <f t="shared" si="4"/>
        <v>0</v>
      </c>
    </row>
    <row r="321" spans="7:7" x14ac:dyDescent="0.35">
      <c r="G321">
        <f t="shared" si="4"/>
        <v>0</v>
      </c>
    </row>
    <row r="322" spans="7:7" x14ac:dyDescent="0.35">
      <c r="G322">
        <f t="shared" ref="G322:G385" si="5">SUM(F322-E322)</f>
        <v>0</v>
      </c>
    </row>
    <row r="323" spans="7:7" x14ac:dyDescent="0.35">
      <c r="G323">
        <f t="shared" si="5"/>
        <v>0</v>
      </c>
    </row>
    <row r="324" spans="7:7" x14ac:dyDescent="0.35">
      <c r="G324">
        <f t="shared" si="5"/>
        <v>0</v>
      </c>
    </row>
    <row r="325" spans="7:7" x14ac:dyDescent="0.35">
      <c r="G325">
        <f t="shared" si="5"/>
        <v>0</v>
      </c>
    </row>
    <row r="326" spans="7:7" x14ac:dyDescent="0.35">
      <c r="G326">
        <f t="shared" si="5"/>
        <v>0</v>
      </c>
    </row>
    <row r="327" spans="7:7" x14ac:dyDescent="0.35">
      <c r="G327">
        <f t="shared" si="5"/>
        <v>0</v>
      </c>
    </row>
    <row r="328" spans="7:7" x14ac:dyDescent="0.35">
      <c r="G328">
        <f t="shared" si="5"/>
        <v>0</v>
      </c>
    </row>
    <row r="329" spans="7:7" x14ac:dyDescent="0.35">
      <c r="G329">
        <f t="shared" si="5"/>
        <v>0</v>
      </c>
    </row>
    <row r="330" spans="7:7" x14ac:dyDescent="0.35">
      <c r="G330">
        <f t="shared" si="5"/>
        <v>0</v>
      </c>
    </row>
    <row r="331" spans="7:7" x14ac:dyDescent="0.35">
      <c r="G331">
        <f t="shared" si="5"/>
        <v>0</v>
      </c>
    </row>
    <row r="332" spans="7:7" x14ac:dyDescent="0.35">
      <c r="G332">
        <f t="shared" si="5"/>
        <v>0</v>
      </c>
    </row>
    <row r="333" spans="7:7" x14ac:dyDescent="0.35">
      <c r="G333">
        <f t="shared" si="5"/>
        <v>0</v>
      </c>
    </row>
    <row r="334" spans="7:7" x14ac:dyDescent="0.35">
      <c r="G334">
        <f t="shared" si="5"/>
        <v>0</v>
      </c>
    </row>
    <row r="335" spans="7:7" x14ac:dyDescent="0.35">
      <c r="G335">
        <f t="shared" si="5"/>
        <v>0</v>
      </c>
    </row>
    <row r="336" spans="7:7" x14ac:dyDescent="0.35">
      <c r="G336">
        <f t="shared" si="5"/>
        <v>0</v>
      </c>
    </row>
    <row r="337" spans="7:7" x14ac:dyDescent="0.35">
      <c r="G337">
        <f t="shared" si="5"/>
        <v>0</v>
      </c>
    </row>
    <row r="338" spans="7:7" x14ac:dyDescent="0.35">
      <c r="G338">
        <f t="shared" si="5"/>
        <v>0</v>
      </c>
    </row>
    <row r="339" spans="7:7" x14ac:dyDescent="0.35">
      <c r="G339">
        <f t="shared" si="5"/>
        <v>0</v>
      </c>
    </row>
    <row r="340" spans="7:7" x14ac:dyDescent="0.35">
      <c r="G340">
        <f t="shared" si="5"/>
        <v>0</v>
      </c>
    </row>
    <row r="341" spans="7:7" x14ac:dyDescent="0.35">
      <c r="G341">
        <f t="shared" si="5"/>
        <v>0</v>
      </c>
    </row>
    <row r="342" spans="7:7" x14ac:dyDescent="0.35">
      <c r="G342">
        <f t="shared" si="5"/>
        <v>0</v>
      </c>
    </row>
    <row r="343" spans="7:7" x14ac:dyDescent="0.35">
      <c r="G343">
        <f t="shared" si="5"/>
        <v>0</v>
      </c>
    </row>
    <row r="344" spans="7:7" x14ac:dyDescent="0.35">
      <c r="G344">
        <f t="shared" si="5"/>
        <v>0</v>
      </c>
    </row>
    <row r="345" spans="7:7" x14ac:dyDescent="0.35">
      <c r="G345">
        <f t="shared" si="5"/>
        <v>0</v>
      </c>
    </row>
    <row r="346" spans="7:7" x14ac:dyDescent="0.35">
      <c r="G346">
        <f t="shared" si="5"/>
        <v>0</v>
      </c>
    </row>
    <row r="347" spans="7:7" x14ac:dyDescent="0.35">
      <c r="G347">
        <f t="shared" si="5"/>
        <v>0</v>
      </c>
    </row>
    <row r="348" spans="7:7" x14ac:dyDescent="0.35">
      <c r="G348">
        <f t="shared" si="5"/>
        <v>0</v>
      </c>
    </row>
    <row r="349" spans="7:7" x14ac:dyDescent="0.35">
      <c r="G349">
        <f t="shared" si="5"/>
        <v>0</v>
      </c>
    </row>
    <row r="350" spans="7:7" x14ac:dyDescent="0.35">
      <c r="G350">
        <f t="shared" si="5"/>
        <v>0</v>
      </c>
    </row>
    <row r="351" spans="7:7" x14ac:dyDescent="0.35">
      <c r="G351">
        <f t="shared" si="5"/>
        <v>0</v>
      </c>
    </row>
    <row r="352" spans="7:7" x14ac:dyDescent="0.35">
      <c r="G352">
        <f t="shared" si="5"/>
        <v>0</v>
      </c>
    </row>
    <row r="353" spans="7:7" x14ac:dyDescent="0.35">
      <c r="G353">
        <f t="shared" si="5"/>
        <v>0</v>
      </c>
    </row>
    <row r="354" spans="7:7" x14ac:dyDescent="0.35">
      <c r="G354">
        <f t="shared" si="5"/>
        <v>0</v>
      </c>
    </row>
    <row r="355" spans="7:7" x14ac:dyDescent="0.35">
      <c r="G355">
        <f t="shared" si="5"/>
        <v>0</v>
      </c>
    </row>
    <row r="356" spans="7:7" x14ac:dyDescent="0.35">
      <c r="G356">
        <f t="shared" si="5"/>
        <v>0</v>
      </c>
    </row>
    <row r="357" spans="7:7" x14ac:dyDescent="0.35">
      <c r="G357">
        <f t="shared" si="5"/>
        <v>0</v>
      </c>
    </row>
    <row r="358" spans="7:7" x14ac:dyDescent="0.35">
      <c r="G358">
        <f t="shared" si="5"/>
        <v>0</v>
      </c>
    </row>
    <row r="359" spans="7:7" x14ac:dyDescent="0.35">
      <c r="G359">
        <f t="shared" si="5"/>
        <v>0</v>
      </c>
    </row>
    <row r="360" spans="7:7" x14ac:dyDescent="0.35">
      <c r="G360">
        <f t="shared" si="5"/>
        <v>0</v>
      </c>
    </row>
    <row r="361" spans="7:7" x14ac:dyDescent="0.35">
      <c r="G361">
        <f t="shared" si="5"/>
        <v>0</v>
      </c>
    </row>
    <row r="362" spans="7:7" x14ac:dyDescent="0.35">
      <c r="G362">
        <f t="shared" si="5"/>
        <v>0</v>
      </c>
    </row>
    <row r="363" spans="7:7" x14ac:dyDescent="0.35">
      <c r="G363">
        <f t="shared" si="5"/>
        <v>0</v>
      </c>
    </row>
    <row r="364" spans="7:7" x14ac:dyDescent="0.35">
      <c r="G364">
        <f t="shared" si="5"/>
        <v>0</v>
      </c>
    </row>
    <row r="365" spans="7:7" x14ac:dyDescent="0.35">
      <c r="G365">
        <f t="shared" si="5"/>
        <v>0</v>
      </c>
    </row>
    <row r="366" spans="7:7" x14ac:dyDescent="0.35">
      <c r="G366">
        <f t="shared" si="5"/>
        <v>0</v>
      </c>
    </row>
    <row r="367" spans="7:7" x14ac:dyDescent="0.35">
      <c r="G367">
        <f t="shared" si="5"/>
        <v>0</v>
      </c>
    </row>
    <row r="368" spans="7:7" x14ac:dyDescent="0.35">
      <c r="G368">
        <f t="shared" si="5"/>
        <v>0</v>
      </c>
    </row>
    <row r="369" spans="7:7" x14ac:dyDescent="0.35">
      <c r="G369">
        <f t="shared" si="5"/>
        <v>0</v>
      </c>
    </row>
    <row r="370" spans="7:7" x14ac:dyDescent="0.35">
      <c r="G370">
        <f t="shared" si="5"/>
        <v>0</v>
      </c>
    </row>
    <row r="371" spans="7:7" x14ac:dyDescent="0.35">
      <c r="G371">
        <f t="shared" si="5"/>
        <v>0</v>
      </c>
    </row>
    <row r="372" spans="7:7" x14ac:dyDescent="0.35">
      <c r="G372">
        <f t="shared" si="5"/>
        <v>0</v>
      </c>
    </row>
    <row r="373" spans="7:7" x14ac:dyDescent="0.35">
      <c r="G373">
        <f t="shared" si="5"/>
        <v>0</v>
      </c>
    </row>
    <row r="374" spans="7:7" x14ac:dyDescent="0.35">
      <c r="G374">
        <f t="shared" si="5"/>
        <v>0</v>
      </c>
    </row>
    <row r="375" spans="7:7" x14ac:dyDescent="0.35">
      <c r="G375">
        <f t="shared" si="5"/>
        <v>0</v>
      </c>
    </row>
    <row r="376" spans="7:7" x14ac:dyDescent="0.35">
      <c r="G376">
        <f t="shared" si="5"/>
        <v>0</v>
      </c>
    </row>
    <row r="377" spans="7:7" x14ac:dyDescent="0.35">
      <c r="G377">
        <f t="shared" si="5"/>
        <v>0</v>
      </c>
    </row>
    <row r="378" spans="7:7" x14ac:dyDescent="0.35">
      <c r="G378">
        <f t="shared" si="5"/>
        <v>0</v>
      </c>
    </row>
    <row r="379" spans="7:7" x14ac:dyDescent="0.35">
      <c r="G379">
        <f t="shared" si="5"/>
        <v>0</v>
      </c>
    </row>
    <row r="380" spans="7:7" x14ac:dyDescent="0.35">
      <c r="G380">
        <f t="shared" si="5"/>
        <v>0</v>
      </c>
    </row>
    <row r="381" spans="7:7" x14ac:dyDescent="0.35">
      <c r="G381">
        <f t="shared" si="5"/>
        <v>0</v>
      </c>
    </row>
    <row r="382" spans="7:7" x14ac:dyDescent="0.35">
      <c r="G382">
        <f t="shared" si="5"/>
        <v>0</v>
      </c>
    </row>
    <row r="383" spans="7:7" x14ac:dyDescent="0.35">
      <c r="G383">
        <f t="shared" si="5"/>
        <v>0</v>
      </c>
    </row>
    <row r="384" spans="7:7" x14ac:dyDescent="0.35">
      <c r="G384">
        <f t="shared" si="5"/>
        <v>0</v>
      </c>
    </row>
    <row r="385" spans="7:7" x14ac:dyDescent="0.35">
      <c r="G385">
        <f t="shared" si="5"/>
        <v>0</v>
      </c>
    </row>
    <row r="386" spans="7:7" x14ac:dyDescent="0.35">
      <c r="G386">
        <f t="shared" ref="G386:G449" si="6">SUM(F386-E386)</f>
        <v>0</v>
      </c>
    </row>
    <row r="387" spans="7:7" x14ac:dyDescent="0.35">
      <c r="G387">
        <f t="shared" si="6"/>
        <v>0</v>
      </c>
    </row>
    <row r="388" spans="7:7" x14ac:dyDescent="0.35">
      <c r="G388">
        <f t="shared" si="6"/>
        <v>0</v>
      </c>
    </row>
    <row r="389" spans="7:7" x14ac:dyDescent="0.35">
      <c r="G389">
        <f t="shared" si="6"/>
        <v>0</v>
      </c>
    </row>
    <row r="390" spans="7:7" x14ac:dyDescent="0.35">
      <c r="G390">
        <f t="shared" si="6"/>
        <v>0</v>
      </c>
    </row>
    <row r="391" spans="7:7" x14ac:dyDescent="0.35">
      <c r="G391">
        <f t="shared" si="6"/>
        <v>0</v>
      </c>
    </row>
    <row r="392" spans="7:7" x14ac:dyDescent="0.35">
      <c r="G392">
        <f t="shared" si="6"/>
        <v>0</v>
      </c>
    </row>
    <row r="393" spans="7:7" x14ac:dyDescent="0.35">
      <c r="G393">
        <f t="shared" si="6"/>
        <v>0</v>
      </c>
    </row>
    <row r="394" spans="7:7" x14ac:dyDescent="0.35">
      <c r="G394">
        <f t="shared" si="6"/>
        <v>0</v>
      </c>
    </row>
    <row r="395" spans="7:7" x14ac:dyDescent="0.35">
      <c r="G395">
        <f t="shared" si="6"/>
        <v>0</v>
      </c>
    </row>
    <row r="396" spans="7:7" x14ac:dyDescent="0.35">
      <c r="G396">
        <f t="shared" si="6"/>
        <v>0</v>
      </c>
    </row>
    <row r="397" spans="7:7" x14ac:dyDescent="0.35">
      <c r="G397">
        <f t="shared" si="6"/>
        <v>0</v>
      </c>
    </row>
    <row r="398" spans="7:7" x14ac:dyDescent="0.35">
      <c r="G398">
        <f t="shared" si="6"/>
        <v>0</v>
      </c>
    </row>
    <row r="399" spans="7:7" x14ac:dyDescent="0.35">
      <c r="G399">
        <f t="shared" si="6"/>
        <v>0</v>
      </c>
    </row>
    <row r="400" spans="7:7" x14ac:dyDescent="0.35">
      <c r="G400">
        <f t="shared" si="6"/>
        <v>0</v>
      </c>
    </row>
    <row r="401" spans="7:7" x14ac:dyDescent="0.35">
      <c r="G401">
        <f t="shared" si="6"/>
        <v>0</v>
      </c>
    </row>
    <row r="402" spans="7:7" x14ac:dyDescent="0.35">
      <c r="G402">
        <f t="shared" si="6"/>
        <v>0</v>
      </c>
    </row>
    <row r="403" spans="7:7" x14ac:dyDescent="0.35">
      <c r="G403">
        <f t="shared" si="6"/>
        <v>0</v>
      </c>
    </row>
    <row r="404" spans="7:7" x14ac:dyDescent="0.35">
      <c r="G404">
        <f t="shared" si="6"/>
        <v>0</v>
      </c>
    </row>
    <row r="405" spans="7:7" x14ac:dyDescent="0.35">
      <c r="G405">
        <f t="shared" si="6"/>
        <v>0</v>
      </c>
    </row>
    <row r="406" spans="7:7" x14ac:dyDescent="0.35">
      <c r="G406">
        <f t="shared" si="6"/>
        <v>0</v>
      </c>
    </row>
    <row r="407" spans="7:7" x14ac:dyDescent="0.35">
      <c r="G407">
        <f t="shared" si="6"/>
        <v>0</v>
      </c>
    </row>
    <row r="408" spans="7:7" x14ac:dyDescent="0.35">
      <c r="G408">
        <f t="shared" si="6"/>
        <v>0</v>
      </c>
    </row>
    <row r="409" spans="7:7" x14ac:dyDescent="0.35">
      <c r="G409">
        <f t="shared" si="6"/>
        <v>0</v>
      </c>
    </row>
    <row r="410" spans="7:7" x14ac:dyDescent="0.35">
      <c r="G410">
        <f t="shared" si="6"/>
        <v>0</v>
      </c>
    </row>
    <row r="411" spans="7:7" x14ac:dyDescent="0.35">
      <c r="G411">
        <f t="shared" si="6"/>
        <v>0</v>
      </c>
    </row>
    <row r="412" spans="7:7" x14ac:dyDescent="0.35">
      <c r="G412">
        <f t="shared" si="6"/>
        <v>0</v>
      </c>
    </row>
    <row r="413" spans="7:7" x14ac:dyDescent="0.35">
      <c r="G413">
        <f t="shared" si="6"/>
        <v>0</v>
      </c>
    </row>
    <row r="414" spans="7:7" x14ac:dyDescent="0.35">
      <c r="G414">
        <f t="shared" si="6"/>
        <v>0</v>
      </c>
    </row>
    <row r="415" spans="7:7" x14ac:dyDescent="0.35">
      <c r="G415">
        <f t="shared" si="6"/>
        <v>0</v>
      </c>
    </row>
    <row r="416" spans="7:7" x14ac:dyDescent="0.35">
      <c r="G416">
        <f t="shared" si="6"/>
        <v>0</v>
      </c>
    </row>
    <row r="417" spans="7:7" x14ac:dyDescent="0.35">
      <c r="G417">
        <f t="shared" si="6"/>
        <v>0</v>
      </c>
    </row>
    <row r="418" spans="7:7" x14ac:dyDescent="0.35">
      <c r="G418">
        <f t="shared" si="6"/>
        <v>0</v>
      </c>
    </row>
    <row r="419" spans="7:7" x14ac:dyDescent="0.35">
      <c r="G419">
        <f t="shared" si="6"/>
        <v>0</v>
      </c>
    </row>
    <row r="420" spans="7:7" x14ac:dyDescent="0.35">
      <c r="G420">
        <f t="shared" si="6"/>
        <v>0</v>
      </c>
    </row>
    <row r="421" spans="7:7" x14ac:dyDescent="0.35">
      <c r="G421">
        <f t="shared" si="6"/>
        <v>0</v>
      </c>
    </row>
    <row r="422" spans="7:7" x14ac:dyDescent="0.35">
      <c r="G422">
        <f t="shared" si="6"/>
        <v>0</v>
      </c>
    </row>
    <row r="423" spans="7:7" x14ac:dyDescent="0.35">
      <c r="G423">
        <f t="shared" si="6"/>
        <v>0</v>
      </c>
    </row>
    <row r="424" spans="7:7" x14ac:dyDescent="0.35">
      <c r="G424">
        <f t="shared" si="6"/>
        <v>0</v>
      </c>
    </row>
    <row r="425" spans="7:7" x14ac:dyDescent="0.35">
      <c r="G425">
        <f t="shared" si="6"/>
        <v>0</v>
      </c>
    </row>
    <row r="426" spans="7:7" x14ac:dyDescent="0.35">
      <c r="G426">
        <f t="shared" si="6"/>
        <v>0</v>
      </c>
    </row>
    <row r="427" spans="7:7" x14ac:dyDescent="0.35">
      <c r="G427">
        <f t="shared" si="6"/>
        <v>0</v>
      </c>
    </row>
    <row r="428" spans="7:7" x14ac:dyDescent="0.35">
      <c r="G428">
        <f t="shared" si="6"/>
        <v>0</v>
      </c>
    </row>
    <row r="429" spans="7:7" x14ac:dyDescent="0.35">
      <c r="G429">
        <f t="shared" si="6"/>
        <v>0</v>
      </c>
    </row>
    <row r="430" spans="7:7" x14ac:dyDescent="0.35">
      <c r="G430">
        <f t="shared" si="6"/>
        <v>0</v>
      </c>
    </row>
    <row r="431" spans="7:7" x14ac:dyDescent="0.35">
      <c r="G431">
        <f t="shared" si="6"/>
        <v>0</v>
      </c>
    </row>
    <row r="432" spans="7:7" x14ac:dyDescent="0.35">
      <c r="G432">
        <f t="shared" si="6"/>
        <v>0</v>
      </c>
    </row>
    <row r="433" spans="7:7" x14ac:dyDescent="0.35">
      <c r="G433">
        <f t="shared" si="6"/>
        <v>0</v>
      </c>
    </row>
    <row r="434" spans="7:7" x14ac:dyDescent="0.35">
      <c r="G434">
        <f t="shared" si="6"/>
        <v>0</v>
      </c>
    </row>
    <row r="435" spans="7:7" x14ac:dyDescent="0.35">
      <c r="G435">
        <f t="shared" si="6"/>
        <v>0</v>
      </c>
    </row>
    <row r="436" spans="7:7" x14ac:dyDescent="0.35">
      <c r="G436">
        <f t="shared" si="6"/>
        <v>0</v>
      </c>
    </row>
    <row r="437" spans="7:7" x14ac:dyDescent="0.35">
      <c r="G437">
        <f t="shared" si="6"/>
        <v>0</v>
      </c>
    </row>
    <row r="438" spans="7:7" x14ac:dyDescent="0.35">
      <c r="G438">
        <f t="shared" si="6"/>
        <v>0</v>
      </c>
    </row>
    <row r="439" spans="7:7" x14ac:dyDescent="0.35">
      <c r="G439">
        <f t="shared" si="6"/>
        <v>0</v>
      </c>
    </row>
    <row r="440" spans="7:7" x14ac:dyDescent="0.35">
      <c r="G440">
        <f t="shared" si="6"/>
        <v>0</v>
      </c>
    </row>
    <row r="441" spans="7:7" x14ac:dyDescent="0.35">
      <c r="G441">
        <f t="shared" si="6"/>
        <v>0</v>
      </c>
    </row>
    <row r="442" spans="7:7" x14ac:dyDescent="0.35">
      <c r="G442">
        <f t="shared" si="6"/>
        <v>0</v>
      </c>
    </row>
    <row r="443" spans="7:7" x14ac:dyDescent="0.35">
      <c r="G443">
        <f t="shared" si="6"/>
        <v>0</v>
      </c>
    </row>
    <row r="444" spans="7:7" x14ac:dyDescent="0.35">
      <c r="G444">
        <f t="shared" si="6"/>
        <v>0</v>
      </c>
    </row>
    <row r="445" spans="7:7" x14ac:dyDescent="0.35">
      <c r="G445">
        <f t="shared" si="6"/>
        <v>0</v>
      </c>
    </row>
    <row r="446" spans="7:7" x14ac:dyDescent="0.35">
      <c r="G446">
        <f t="shared" si="6"/>
        <v>0</v>
      </c>
    </row>
    <row r="447" spans="7:7" x14ac:dyDescent="0.35">
      <c r="G447">
        <f t="shared" si="6"/>
        <v>0</v>
      </c>
    </row>
    <row r="448" spans="7:7" x14ac:dyDescent="0.35">
      <c r="G448">
        <f t="shared" si="6"/>
        <v>0</v>
      </c>
    </row>
    <row r="449" spans="7:7" x14ac:dyDescent="0.35">
      <c r="G449">
        <f t="shared" si="6"/>
        <v>0</v>
      </c>
    </row>
    <row r="450" spans="7:7" x14ac:dyDescent="0.35">
      <c r="G450">
        <f t="shared" ref="G450:G513" si="7">SUM(F450-E450)</f>
        <v>0</v>
      </c>
    </row>
    <row r="451" spans="7:7" x14ac:dyDescent="0.35">
      <c r="G451">
        <f t="shared" si="7"/>
        <v>0</v>
      </c>
    </row>
    <row r="452" spans="7:7" x14ac:dyDescent="0.35">
      <c r="G452">
        <f t="shared" si="7"/>
        <v>0</v>
      </c>
    </row>
    <row r="453" spans="7:7" x14ac:dyDescent="0.35">
      <c r="G453">
        <f t="shared" si="7"/>
        <v>0</v>
      </c>
    </row>
    <row r="454" spans="7:7" x14ac:dyDescent="0.35">
      <c r="G454">
        <f t="shared" si="7"/>
        <v>0</v>
      </c>
    </row>
    <row r="455" spans="7:7" x14ac:dyDescent="0.35">
      <c r="G455">
        <f t="shared" si="7"/>
        <v>0</v>
      </c>
    </row>
    <row r="456" spans="7:7" x14ac:dyDescent="0.35">
      <c r="G456">
        <f t="shared" si="7"/>
        <v>0</v>
      </c>
    </row>
    <row r="457" spans="7:7" x14ac:dyDescent="0.35">
      <c r="G457">
        <f t="shared" si="7"/>
        <v>0</v>
      </c>
    </row>
    <row r="458" spans="7:7" x14ac:dyDescent="0.35">
      <c r="G458">
        <f t="shared" si="7"/>
        <v>0</v>
      </c>
    </row>
    <row r="459" spans="7:7" x14ac:dyDescent="0.35">
      <c r="G459">
        <f t="shared" si="7"/>
        <v>0</v>
      </c>
    </row>
    <row r="460" spans="7:7" x14ac:dyDescent="0.35">
      <c r="G460">
        <f t="shared" si="7"/>
        <v>0</v>
      </c>
    </row>
    <row r="461" spans="7:7" x14ac:dyDescent="0.35">
      <c r="G461">
        <f t="shared" si="7"/>
        <v>0</v>
      </c>
    </row>
    <row r="462" spans="7:7" x14ac:dyDescent="0.35">
      <c r="G462">
        <f t="shared" si="7"/>
        <v>0</v>
      </c>
    </row>
    <row r="463" spans="7:7" x14ac:dyDescent="0.35">
      <c r="G463">
        <f t="shared" si="7"/>
        <v>0</v>
      </c>
    </row>
    <row r="464" spans="7:7" x14ac:dyDescent="0.35">
      <c r="G464">
        <f t="shared" si="7"/>
        <v>0</v>
      </c>
    </row>
    <row r="465" spans="7:7" x14ac:dyDescent="0.35">
      <c r="G465">
        <f t="shared" si="7"/>
        <v>0</v>
      </c>
    </row>
    <row r="466" spans="7:7" x14ac:dyDescent="0.35">
      <c r="G466">
        <f t="shared" si="7"/>
        <v>0</v>
      </c>
    </row>
    <row r="467" spans="7:7" x14ac:dyDescent="0.35">
      <c r="G467">
        <f t="shared" si="7"/>
        <v>0</v>
      </c>
    </row>
    <row r="468" spans="7:7" x14ac:dyDescent="0.35">
      <c r="G468">
        <f t="shared" si="7"/>
        <v>0</v>
      </c>
    </row>
    <row r="469" spans="7:7" x14ac:dyDescent="0.35">
      <c r="G469">
        <f t="shared" si="7"/>
        <v>0</v>
      </c>
    </row>
    <row r="470" spans="7:7" x14ac:dyDescent="0.35">
      <c r="G470">
        <f t="shared" si="7"/>
        <v>0</v>
      </c>
    </row>
    <row r="471" spans="7:7" x14ac:dyDescent="0.35">
      <c r="G471">
        <f t="shared" si="7"/>
        <v>0</v>
      </c>
    </row>
    <row r="472" spans="7:7" x14ac:dyDescent="0.35">
      <c r="G472">
        <f t="shared" si="7"/>
        <v>0</v>
      </c>
    </row>
    <row r="473" spans="7:7" x14ac:dyDescent="0.35">
      <c r="G473">
        <f t="shared" si="7"/>
        <v>0</v>
      </c>
    </row>
    <row r="474" spans="7:7" x14ac:dyDescent="0.35">
      <c r="G474">
        <f t="shared" si="7"/>
        <v>0</v>
      </c>
    </row>
    <row r="475" spans="7:7" x14ac:dyDescent="0.35">
      <c r="G475">
        <f t="shared" si="7"/>
        <v>0</v>
      </c>
    </row>
    <row r="476" spans="7:7" x14ac:dyDescent="0.35">
      <c r="G476">
        <f t="shared" si="7"/>
        <v>0</v>
      </c>
    </row>
    <row r="477" spans="7:7" x14ac:dyDescent="0.35">
      <c r="G477">
        <f t="shared" si="7"/>
        <v>0</v>
      </c>
    </row>
    <row r="478" spans="7:7" x14ac:dyDescent="0.35">
      <c r="G478">
        <f t="shared" si="7"/>
        <v>0</v>
      </c>
    </row>
    <row r="479" spans="7:7" x14ac:dyDescent="0.35">
      <c r="G479">
        <f t="shared" si="7"/>
        <v>0</v>
      </c>
    </row>
    <row r="480" spans="7:7" x14ac:dyDescent="0.35">
      <c r="G480">
        <f t="shared" si="7"/>
        <v>0</v>
      </c>
    </row>
    <row r="481" spans="7:7" x14ac:dyDescent="0.35">
      <c r="G481">
        <f t="shared" si="7"/>
        <v>0</v>
      </c>
    </row>
    <row r="482" spans="7:7" x14ac:dyDescent="0.35">
      <c r="G482">
        <f t="shared" si="7"/>
        <v>0</v>
      </c>
    </row>
    <row r="483" spans="7:7" x14ac:dyDescent="0.35">
      <c r="G483">
        <f t="shared" si="7"/>
        <v>0</v>
      </c>
    </row>
    <row r="484" spans="7:7" x14ac:dyDescent="0.35">
      <c r="G484">
        <f t="shared" si="7"/>
        <v>0</v>
      </c>
    </row>
    <row r="485" spans="7:7" x14ac:dyDescent="0.35">
      <c r="G485">
        <f t="shared" si="7"/>
        <v>0</v>
      </c>
    </row>
    <row r="486" spans="7:7" x14ac:dyDescent="0.35">
      <c r="G486">
        <f t="shared" si="7"/>
        <v>0</v>
      </c>
    </row>
    <row r="487" spans="7:7" x14ac:dyDescent="0.35">
      <c r="G487">
        <f t="shared" si="7"/>
        <v>0</v>
      </c>
    </row>
    <row r="488" spans="7:7" x14ac:dyDescent="0.35">
      <c r="G488">
        <f t="shared" si="7"/>
        <v>0</v>
      </c>
    </row>
    <row r="489" spans="7:7" x14ac:dyDescent="0.35">
      <c r="G489">
        <f t="shared" si="7"/>
        <v>0</v>
      </c>
    </row>
    <row r="490" spans="7:7" x14ac:dyDescent="0.35">
      <c r="G490">
        <f t="shared" si="7"/>
        <v>0</v>
      </c>
    </row>
    <row r="491" spans="7:7" x14ac:dyDescent="0.35">
      <c r="G491">
        <f t="shared" si="7"/>
        <v>0</v>
      </c>
    </row>
    <row r="492" spans="7:7" x14ac:dyDescent="0.35">
      <c r="G492">
        <f t="shared" si="7"/>
        <v>0</v>
      </c>
    </row>
    <row r="493" spans="7:7" x14ac:dyDescent="0.35">
      <c r="G493">
        <f t="shared" si="7"/>
        <v>0</v>
      </c>
    </row>
    <row r="494" spans="7:7" x14ac:dyDescent="0.35">
      <c r="G494">
        <f t="shared" si="7"/>
        <v>0</v>
      </c>
    </row>
    <row r="495" spans="7:7" x14ac:dyDescent="0.35">
      <c r="G495">
        <f t="shared" si="7"/>
        <v>0</v>
      </c>
    </row>
    <row r="496" spans="7:7" x14ac:dyDescent="0.35">
      <c r="G496">
        <f t="shared" si="7"/>
        <v>0</v>
      </c>
    </row>
    <row r="497" spans="7:7" x14ac:dyDescent="0.35">
      <c r="G497">
        <f t="shared" si="7"/>
        <v>0</v>
      </c>
    </row>
    <row r="498" spans="7:7" x14ac:dyDescent="0.35">
      <c r="G498">
        <f t="shared" si="7"/>
        <v>0</v>
      </c>
    </row>
    <row r="499" spans="7:7" x14ac:dyDescent="0.35">
      <c r="G499">
        <f t="shared" si="7"/>
        <v>0</v>
      </c>
    </row>
    <row r="500" spans="7:7" x14ac:dyDescent="0.35">
      <c r="G500">
        <f t="shared" si="7"/>
        <v>0</v>
      </c>
    </row>
    <row r="501" spans="7:7" x14ac:dyDescent="0.35">
      <c r="G501">
        <f t="shared" si="7"/>
        <v>0</v>
      </c>
    </row>
    <row r="502" spans="7:7" x14ac:dyDescent="0.35">
      <c r="G502">
        <f t="shared" si="7"/>
        <v>0</v>
      </c>
    </row>
    <row r="503" spans="7:7" x14ac:dyDescent="0.35">
      <c r="G503">
        <f t="shared" si="7"/>
        <v>0</v>
      </c>
    </row>
    <row r="504" spans="7:7" x14ac:dyDescent="0.35">
      <c r="G504">
        <f t="shared" si="7"/>
        <v>0</v>
      </c>
    </row>
    <row r="505" spans="7:7" x14ac:dyDescent="0.35">
      <c r="G505">
        <f t="shared" si="7"/>
        <v>0</v>
      </c>
    </row>
    <row r="506" spans="7:7" x14ac:dyDescent="0.35">
      <c r="G506">
        <f t="shared" si="7"/>
        <v>0</v>
      </c>
    </row>
    <row r="507" spans="7:7" x14ac:dyDescent="0.35">
      <c r="G507">
        <f t="shared" si="7"/>
        <v>0</v>
      </c>
    </row>
    <row r="508" spans="7:7" x14ac:dyDescent="0.35">
      <c r="G508">
        <f t="shared" si="7"/>
        <v>0</v>
      </c>
    </row>
    <row r="509" spans="7:7" x14ac:dyDescent="0.35">
      <c r="G509">
        <f t="shared" si="7"/>
        <v>0</v>
      </c>
    </row>
    <row r="510" spans="7:7" x14ac:dyDescent="0.35">
      <c r="G510">
        <f t="shared" si="7"/>
        <v>0</v>
      </c>
    </row>
    <row r="511" spans="7:7" x14ac:dyDescent="0.35">
      <c r="G511">
        <f t="shared" si="7"/>
        <v>0</v>
      </c>
    </row>
    <row r="512" spans="7:7" x14ac:dyDescent="0.35">
      <c r="G512">
        <f t="shared" si="7"/>
        <v>0</v>
      </c>
    </row>
    <row r="513" spans="7:7" x14ac:dyDescent="0.35">
      <c r="G513">
        <f t="shared" si="7"/>
        <v>0</v>
      </c>
    </row>
    <row r="514" spans="7:7" x14ac:dyDescent="0.35">
      <c r="G514">
        <f t="shared" ref="G514:G577" si="8">SUM(F514-E514)</f>
        <v>0</v>
      </c>
    </row>
    <row r="515" spans="7:7" x14ac:dyDescent="0.35">
      <c r="G515">
        <f t="shared" si="8"/>
        <v>0</v>
      </c>
    </row>
    <row r="516" spans="7:7" x14ac:dyDescent="0.35">
      <c r="G516">
        <f t="shared" si="8"/>
        <v>0</v>
      </c>
    </row>
    <row r="517" spans="7:7" x14ac:dyDescent="0.35">
      <c r="G517">
        <f t="shared" si="8"/>
        <v>0</v>
      </c>
    </row>
    <row r="518" spans="7:7" x14ac:dyDescent="0.35">
      <c r="G518">
        <f t="shared" si="8"/>
        <v>0</v>
      </c>
    </row>
    <row r="519" spans="7:7" x14ac:dyDescent="0.35">
      <c r="G519">
        <f t="shared" si="8"/>
        <v>0</v>
      </c>
    </row>
    <row r="520" spans="7:7" x14ac:dyDescent="0.35">
      <c r="G520">
        <f t="shared" si="8"/>
        <v>0</v>
      </c>
    </row>
    <row r="521" spans="7:7" x14ac:dyDescent="0.35">
      <c r="G521">
        <f t="shared" si="8"/>
        <v>0</v>
      </c>
    </row>
    <row r="522" spans="7:7" x14ac:dyDescent="0.35">
      <c r="G522">
        <f t="shared" si="8"/>
        <v>0</v>
      </c>
    </row>
    <row r="523" spans="7:7" x14ac:dyDescent="0.35">
      <c r="G523">
        <f t="shared" si="8"/>
        <v>0</v>
      </c>
    </row>
    <row r="524" spans="7:7" x14ac:dyDescent="0.35">
      <c r="G524">
        <f t="shared" si="8"/>
        <v>0</v>
      </c>
    </row>
    <row r="525" spans="7:7" x14ac:dyDescent="0.35">
      <c r="G525">
        <f t="shared" si="8"/>
        <v>0</v>
      </c>
    </row>
    <row r="526" spans="7:7" x14ac:dyDescent="0.35">
      <c r="G526">
        <f t="shared" si="8"/>
        <v>0</v>
      </c>
    </row>
    <row r="527" spans="7:7" x14ac:dyDescent="0.35">
      <c r="G527">
        <f t="shared" si="8"/>
        <v>0</v>
      </c>
    </row>
    <row r="528" spans="7:7" x14ac:dyDescent="0.35">
      <c r="G528">
        <f t="shared" si="8"/>
        <v>0</v>
      </c>
    </row>
    <row r="529" spans="7:7" x14ac:dyDescent="0.35">
      <c r="G529">
        <f t="shared" si="8"/>
        <v>0</v>
      </c>
    </row>
    <row r="530" spans="7:7" x14ac:dyDescent="0.35">
      <c r="G530">
        <f t="shared" si="8"/>
        <v>0</v>
      </c>
    </row>
    <row r="531" spans="7:7" x14ac:dyDescent="0.35">
      <c r="G531">
        <f t="shared" si="8"/>
        <v>0</v>
      </c>
    </row>
    <row r="532" spans="7:7" x14ac:dyDescent="0.35">
      <c r="G532">
        <f t="shared" si="8"/>
        <v>0</v>
      </c>
    </row>
    <row r="533" spans="7:7" x14ac:dyDescent="0.35">
      <c r="G533">
        <f t="shared" si="8"/>
        <v>0</v>
      </c>
    </row>
    <row r="534" spans="7:7" x14ac:dyDescent="0.35">
      <c r="G534">
        <f t="shared" si="8"/>
        <v>0</v>
      </c>
    </row>
    <row r="535" spans="7:7" x14ac:dyDescent="0.35">
      <c r="G535">
        <f t="shared" si="8"/>
        <v>0</v>
      </c>
    </row>
    <row r="536" spans="7:7" x14ac:dyDescent="0.35">
      <c r="G536">
        <f t="shared" si="8"/>
        <v>0</v>
      </c>
    </row>
    <row r="537" spans="7:7" x14ac:dyDescent="0.35">
      <c r="G537">
        <f t="shared" si="8"/>
        <v>0</v>
      </c>
    </row>
    <row r="538" spans="7:7" x14ac:dyDescent="0.35">
      <c r="G538">
        <f t="shared" si="8"/>
        <v>0</v>
      </c>
    </row>
    <row r="539" spans="7:7" x14ac:dyDescent="0.35">
      <c r="G539">
        <f t="shared" si="8"/>
        <v>0</v>
      </c>
    </row>
    <row r="540" spans="7:7" x14ac:dyDescent="0.35">
      <c r="G540">
        <f t="shared" si="8"/>
        <v>0</v>
      </c>
    </row>
    <row r="541" spans="7:7" x14ac:dyDescent="0.35">
      <c r="G541">
        <f t="shared" si="8"/>
        <v>0</v>
      </c>
    </row>
    <row r="542" spans="7:7" x14ac:dyDescent="0.35">
      <c r="G542">
        <f t="shared" si="8"/>
        <v>0</v>
      </c>
    </row>
    <row r="543" spans="7:7" x14ac:dyDescent="0.35">
      <c r="G543">
        <f t="shared" si="8"/>
        <v>0</v>
      </c>
    </row>
    <row r="544" spans="7:7" x14ac:dyDescent="0.35">
      <c r="G544">
        <f t="shared" si="8"/>
        <v>0</v>
      </c>
    </row>
    <row r="545" spans="7:7" x14ac:dyDescent="0.35">
      <c r="G545">
        <f t="shared" si="8"/>
        <v>0</v>
      </c>
    </row>
    <row r="546" spans="7:7" x14ac:dyDescent="0.35">
      <c r="G546">
        <f t="shared" si="8"/>
        <v>0</v>
      </c>
    </row>
    <row r="547" spans="7:7" x14ac:dyDescent="0.35">
      <c r="G547">
        <f t="shared" si="8"/>
        <v>0</v>
      </c>
    </row>
    <row r="548" spans="7:7" x14ac:dyDescent="0.35">
      <c r="G548">
        <f t="shared" si="8"/>
        <v>0</v>
      </c>
    </row>
    <row r="549" spans="7:7" x14ac:dyDescent="0.35">
      <c r="G549">
        <f t="shared" si="8"/>
        <v>0</v>
      </c>
    </row>
    <row r="550" spans="7:7" x14ac:dyDescent="0.35">
      <c r="G550">
        <f t="shared" si="8"/>
        <v>0</v>
      </c>
    </row>
    <row r="551" spans="7:7" x14ac:dyDescent="0.35">
      <c r="G551">
        <f t="shared" si="8"/>
        <v>0</v>
      </c>
    </row>
    <row r="552" spans="7:7" x14ac:dyDescent="0.35">
      <c r="G552">
        <f t="shared" si="8"/>
        <v>0</v>
      </c>
    </row>
    <row r="553" spans="7:7" x14ac:dyDescent="0.35">
      <c r="G553">
        <f t="shared" si="8"/>
        <v>0</v>
      </c>
    </row>
    <row r="554" spans="7:7" x14ac:dyDescent="0.35">
      <c r="G554">
        <f t="shared" si="8"/>
        <v>0</v>
      </c>
    </row>
    <row r="555" spans="7:7" x14ac:dyDescent="0.35">
      <c r="G555">
        <f t="shared" si="8"/>
        <v>0</v>
      </c>
    </row>
    <row r="556" spans="7:7" x14ac:dyDescent="0.35">
      <c r="G556">
        <f t="shared" si="8"/>
        <v>0</v>
      </c>
    </row>
    <row r="557" spans="7:7" x14ac:dyDescent="0.35">
      <c r="G557">
        <f t="shared" si="8"/>
        <v>0</v>
      </c>
    </row>
    <row r="558" spans="7:7" x14ac:dyDescent="0.35">
      <c r="G558">
        <f t="shared" si="8"/>
        <v>0</v>
      </c>
    </row>
    <row r="559" spans="7:7" x14ac:dyDescent="0.35">
      <c r="G559">
        <f t="shared" si="8"/>
        <v>0</v>
      </c>
    </row>
    <row r="560" spans="7:7" x14ac:dyDescent="0.35">
      <c r="G560">
        <f t="shared" si="8"/>
        <v>0</v>
      </c>
    </row>
    <row r="561" spans="7:7" x14ac:dyDescent="0.35">
      <c r="G561">
        <f t="shared" si="8"/>
        <v>0</v>
      </c>
    </row>
    <row r="562" spans="7:7" x14ac:dyDescent="0.35">
      <c r="G562">
        <f t="shared" si="8"/>
        <v>0</v>
      </c>
    </row>
    <row r="563" spans="7:7" x14ac:dyDescent="0.35">
      <c r="G563">
        <f t="shared" si="8"/>
        <v>0</v>
      </c>
    </row>
    <row r="564" spans="7:7" x14ac:dyDescent="0.35">
      <c r="G564">
        <f t="shared" si="8"/>
        <v>0</v>
      </c>
    </row>
    <row r="565" spans="7:7" x14ac:dyDescent="0.35">
      <c r="G565">
        <f t="shared" si="8"/>
        <v>0</v>
      </c>
    </row>
    <row r="566" spans="7:7" x14ac:dyDescent="0.35">
      <c r="G566">
        <f t="shared" si="8"/>
        <v>0</v>
      </c>
    </row>
    <row r="567" spans="7:7" x14ac:dyDescent="0.35">
      <c r="G567">
        <f t="shared" si="8"/>
        <v>0</v>
      </c>
    </row>
    <row r="568" spans="7:7" x14ac:dyDescent="0.35">
      <c r="G568">
        <f t="shared" si="8"/>
        <v>0</v>
      </c>
    </row>
    <row r="569" spans="7:7" x14ac:dyDescent="0.35">
      <c r="G569">
        <f t="shared" si="8"/>
        <v>0</v>
      </c>
    </row>
    <row r="570" spans="7:7" x14ac:dyDescent="0.35">
      <c r="G570">
        <f t="shared" si="8"/>
        <v>0</v>
      </c>
    </row>
    <row r="571" spans="7:7" x14ac:dyDescent="0.35">
      <c r="G571">
        <f t="shared" si="8"/>
        <v>0</v>
      </c>
    </row>
    <row r="572" spans="7:7" x14ac:dyDescent="0.35">
      <c r="G572">
        <f t="shared" si="8"/>
        <v>0</v>
      </c>
    </row>
    <row r="573" spans="7:7" x14ac:dyDescent="0.35">
      <c r="G573">
        <f t="shared" si="8"/>
        <v>0</v>
      </c>
    </row>
    <row r="574" spans="7:7" x14ac:dyDescent="0.35">
      <c r="G574">
        <f t="shared" si="8"/>
        <v>0</v>
      </c>
    </row>
    <row r="575" spans="7:7" x14ac:dyDescent="0.35">
      <c r="G575">
        <f t="shared" si="8"/>
        <v>0</v>
      </c>
    </row>
    <row r="576" spans="7:7" x14ac:dyDescent="0.35">
      <c r="G576">
        <f t="shared" si="8"/>
        <v>0</v>
      </c>
    </row>
    <row r="577" spans="7:7" x14ac:dyDescent="0.35">
      <c r="G577">
        <f t="shared" si="8"/>
        <v>0</v>
      </c>
    </row>
    <row r="578" spans="7:7" x14ac:dyDescent="0.35">
      <c r="G578">
        <f t="shared" ref="G578:G641" si="9">SUM(F578-E578)</f>
        <v>0</v>
      </c>
    </row>
    <row r="579" spans="7:7" x14ac:dyDescent="0.35">
      <c r="G579">
        <f t="shared" si="9"/>
        <v>0</v>
      </c>
    </row>
    <row r="580" spans="7:7" x14ac:dyDescent="0.35">
      <c r="G580">
        <f t="shared" si="9"/>
        <v>0</v>
      </c>
    </row>
    <row r="581" spans="7:7" x14ac:dyDescent="0.35">
      <c r="G581">
        <f t="shared" si="9"/>
        <v>0</v>
      </c>
    </row>
    <row r="582" spans="7:7" x14ac:dyDescent="0.35">
      <c r="G582">
        <f t="shared" si="9"/>
        <v>0</v>
      </c>
    </row>
    <row r="583" spans="7:7" x14ac:dyDescent="0.35">
      <c r="G583">
        <f t="shared" si="9"/>
        <v>0</v>
      </c>
    </row>
    <row r="584" spans="7:7" x14ac:dyDescent="0.35">
      <c r="G584">
        <f t="shared" si="9"/>
        <v>0</v>
      </c>
    </row>
    <row r="585" spans="7:7" x14ac:dyDescent="0.35">
      <c r="G585">
        <f t="shared" si="9"/>
        <v>0</v>
      </c>
    </row>
    <row r="586" spans="7:7" x14ac:dyDescent="0.35">
      <c r="G586">
        <f t="shared" si="9"/>
        <v>0</v>
      </c>
    </row>
    <row r="587" spans="7:7" x14ac:dyDescent="0.35">
      <c r="G587">
        <f t="shared" si="9"/>
        <v>0</v>
      </c>
    </row>
    <row r="588" spans="7:7" x14ac:dyDescent="0.35">
      <c r="G588">
        <f t="shared" si="9"/>
        <v>0</v>
      </c>
    </row>
    <row r="589" spans="7:7" x14ac:dyDescent="0.35">
      <c r="G589">
        <f t="shared" si="9"/>
        <v>0</v>
      </c>
    </row>
    <row r="590" spans="7:7" x14ac:dyDescent="0.35">
      <c r="G590">
        <f t="shared" si="9"/>
        <v>0</v>
      </c>
    </row>
    <row r="591" spans="7:7" x14ac:dyDescent="0.35">
      <c r="G591">
        <f t="shared" si="9"/>
        <v>0</v>
      </c>
    </row>
    <row r="592" spans="7:7" x14ac:dyDescent="0.35">
      <c r="G592">
        <f t="shared" si="9"/>
        <v>0</v>
      </c>
    </row>
    <row r="593" spans="7:7" x14ac:dyDescent="0.35">
      <c r="G593">
        <f t="shared" si="9"/>
        <v>0</v>
      </c>
    </row>
    <row r="594" spans="7:7" x14ac:dyDescent="0.35">
      <c r="G594">
        <f t="shared" si="9"/>
        <v>0</v>
      </c>
    </row>
    <row r="595" spans="7:7" x14ac:dyDescent="0.35">
      <c r="G595">
        <f t="shared" si="9"/>
        <v>0</v>
      </c>
    </row>
    <row r="596" spans="7:7" x14ac:dyDescent="0.35">
      <c r="G596">
        <f t="shared" si="9"/>
        <v>0</v>
      </c>
    </row>
    <row r="597" spans="7:7" x14ac:dyDescent="0.35">
      <c r="G597">
        <f t="shared" si="9"/>
        <v>0</v>
      </c>
    </row>
    <row r="598" spans="7:7" x14ac:dyDescent="0.35">
      <c r="G598">
        <f t="shared" si="9"/>
        <v>0</v>
      </c>
    </row>
    <row r="599" spans="7:7" x14ac:dyDescent="0.35">
      <c r="G599">
        <f t="shared" si="9"/>
        <v>0</v>
      </c>
    </row>
    <row r="600" spans="7:7" x14ac:dyDescent="0.35">
      <c r="G600">
        <f t="shared" si="9"/>
        <v>0</v>
      </c>
    </row>
    <row r="601" spans="7:7" x14ac:dyDescent="0.35">
      <c r="G601">
        <f t="shared" si="9"/>
        <v>0</v>
      </c>
    </row>
    <row r="602" spans="7:7" x14ac:dyDescent="0.35">
      <c r="G602">
        <f t="shared" si="9"/>
        <v>0</v>
      </c>
    </row>
    <row r="603" spans="7:7" x14ac:dyDescent="0.35">
      <c r="G603">
        <f t="shared" si="9"/>
        <v>0</v>
      </c>
    </row>
    <row r="604" spans="7:7" x14ac:dyDescent="0.35">
      <c r="G604">
        <f t="shared" si="9"/>
        <v>0</v>
      </c>
    </row>
    <row r="605" spans="7:7" x14ac:dyDescent="0.35">
      <c r="G605">
        <f t="shared" si="9"/>
        <v>0</v>
      </c>
    </row>
    <row r="606" spans="7:7" x14ac:dyDescent="0.35">
      <c r="G606">
        <f t="shared" si="9"/>
        <v>0</v>
      </c>
    </row>
    <row r="607" spans="7:7" x14ac:dyDescent="0.35">
      <c r="G607">
        <f t="shared" si="9"/>
        <v>0</v>
      </c>
    </row>
    <row r="608" spans="7:7" x14ac:dyDescent="0.35">
      <c r="G608">
        <f t="shared" si="9"/>
        <v>0</v>
      </c>
    </row>
    <row r="609" spans="7:7" x14ac:dyDescent="0.35">
      <c r="G609">
        <f t="shared" si="9"/>
        <v>0</v>
      </c>
    </row>
    <row r="610" spans="7:7" x14ac:dyDescent="0.35">
      <c r="G610">
        <f t="shared" si="9"/>
        <v>0</v>
      </c>
    </row>
    <row r="611" spans="7:7" x14ac:dyDescent="0.35">
      <c r="G611">
        <f t="shared" si="9"/>
        <v>0</v>
      </c>
    </row>
    <row r="612" spans="7:7" x14ac:dyDescent="0.35">
      <c r="G612">
        <f t="shared" si="9"/>
        <v>0</v>
      </c>
    </row>
    <row r="613" spans="7:7" x14ac:dyDescent="0.35">
      <c r="G613">
        <f t="shared" si="9"/>
        <v>0</v>
      </c>
    </row>
    <row r="614" spans="7:7" x14ac:dyDescent="0.35">
      <c r="G614">
        <f t="shared" si="9"/>
        <v>0</v>
      </c>
    </row>
    <row r="615" spans="7:7" x14ac:dyDescent="0.35">
      <c r="G615">
        <f t="shared" si="9"/>
        <v>0</v>
      </c>
    </row>
    <row r="616" spans="7:7" x14ac:dyDescent="0.35">
      <c r="G616">
        <f t="shared" si="9"/>
        <v>0</v>
      </c>
    </row>
    <row r="617" spans="7:7" x14ac:dyDescent="0.35">
      <c r="G617">
        <f t="shared" si="9"/>
        <v>0</v>
      </c>
    </row>
    <row r="618" spans="7:7" x14ac:dyDescent="0.35">
      <c r="G618">
        <f t="shared" si="9"/>
        <v>0</v>
      </c>
    </row>
    <row r="619" spans="7:7" x14ac:dyDescent="0.35">
      <c r="G619">
        <f t="shared" si="9"/>
        <v>0</v>
      </c>
    </row>
    <row r="620" spans="7:7" x14ac:dyDescent="0.35">
      <c r="G620">
        <f t="shared" si="9"/>
        <v>0</v>
      </c>
    </row>
    <row r="621" spans="7:7" x14ac:dyDescent="0.35">
      <c r="G621">
        <f t="shared" si="9"/>
        <v>0</v>
      </c>
    </row>
    <row r="622" spans="7:7" x14ac:dyDescent="0.35">
      <c r="G622">
        <f t="shared" si="9"/>
        <v>0</v>
      </c>
    </row>
    <row r="623" spans="7:7" x14ac:dyDescent="0.35">
      <c r="G623">
        <f t="shared" si="9"/>
        <v>0</v>
      </c>
    </row>
    <row r="624" spans="7:7" x14ac:dyDescent="0.35">
      <c r="G624">
        <f t="shared" si="9"/>
        <v>0</v>
      </c>
    </row>
    <row r="625" spans="7:7" x14ac:dyDescent="0.35">
      <c r="G625">
        <f t="shared" si="9"/>
        <v>0</v>
      </c>
    </row>
    <row r="626" spans="7:7" x14ac:dyDescent="0.35">
      <c r="G626">
        <f t="shared" si="9"/>
        <v>0</v>
      </c>
    </row>
    <row r="627" spans="7:7" x14ac:dyDescent="0.35">
      <c r="G627">
        <f t="shared" si="9"/>
        <v>0</v>
      </c>
    </row>
    <row r="628" spans="7:7" x14ac:dyDescent="0.35">
      <c r="G628">
        <f t="shared" si="9"/>
        <v>0</v>
      </c>
    </row>
    <row r="629" spans="7:7" x14ac:dyDescent="0.35">
      <c r="G629">
        <f t="shared" si="9"/>
        <v>0</v>
      </c>
    </row>
    <row r="630" spans="7:7" x14ac:dyDescent="0.35">
      <c r="G630">
        <f t="shared" si="9"/>
        <v>0</v>
      </c>
    </row>
    <row r="631" spans="7:7" x14ac:dyDescent="0.35">
      <c r="G631">
        <f t="shared" si="9"/>
        <v>0</v>
      </c>
    </row>
    <row r="632" spans="7:7" x14ac:dyDescent="0.35">
      <c r="G632">
        <f t="shared" si="9"/>
        <v>0</v>
      </c>
    </row>
    <row r="633" spans="7:7" x14ac:dyDescent="0.35">
      <c r="G633">
        <f t="shared" si="9"/>
        <v>0</v>
      </c>
    </row>
    <row r="634" spans="7:7" x14ac:dyDescent="0.35">
      <c r="G634">
        <f t="shared" si="9"/>
        <v>0</v>
      </c>
    </row>
    <row r="635" spans="7:7" x14ac:dyDescent="0.35">
      <c r="G635">
        <f t="shared" si="9"/>
        <v>0</v>
      </c>
    </row>
    <row r="636" spans="7:7" x14ac:dyDescent="0.35">
      <c r="G636">
        <f t="shared" si="9"/>
        <v>0</v>
      </c>
    </row>
    <row r="637" spans="7:7" x14ac:dyDescent="0.35">
      <c r="G637">
        <f t="shared" si="9"/>
        <v>0</v>
      </c>
    </row>
    <row r="638" spans="7:7" x14ac:dyDescent="0.35">
      <c r="G638">
        <f t="shared" si="9"/>
        <v>0</v>
      </c>
    </row>
    <row r="639" spans="7:7" x14ac:dyDescent="0.35">
      <c r="G639">
        <f t="shared" si="9"/>
        <v>0</v>
      </c>
    </row>
    <row r="640" spans="7:7" x14ac:dyDescent="0.35">
      <c r="G640">
        <f t="shared" si="9"/>
        <v>0</v>
      </c>
    </row>
    <row r="641" spans="7:7" x14ac:dyDescent="0.35">
      <c r="G641">
        <f t="shared" si="9"/>
        <v>0</v>
      </c>
    </row>
    <row r="642" spans="7:7" x14ac:dyDescent="0.35">
      <c r="G642">
        <f t="shared" ref="G642:G705" si="10">SUM(F642-E642)</f>
        <v>0</v>
      </c>
    </row>
    <row r="643" spans="7:7" x14ac:dyDescent="0.35">
      <c r="G643">
        <f t="shared" si="10"/>
        <v>0</v>
      </c>
    </row>
    <row r="644" spans="7:7" x14ac:dyDescent="0.35">
      <c r="G644">
        <f t="shared" si="10"/>
        <v>0</v>
      </c>
    </row>
    <row r="645" spans="7:7" x14ac:dyDescent="0.35">
      <c r="G645">
        <f t="shared" si="10"/>
        <v>0</v>
      </c>
    </row>
    <row r="646" spans="7:7" x14ac:dyDescent="0.35">
      <c r="G646">
        <f t="shared" si="10"/>
        <v>0</v>
      </c>
    </row>
    <row r="647" spans="7:7" x14ac:dyDescent="0.35">
      <c r="G647">
        <f t="shared" si="10"/>
        <v>0</v>
      </c>
    </row>
    <row r="648" spans="7:7" x14ac:dyDescent="0.35">
      <c r="G648">
        <f t="shared" si="10"/>
        <v>0</v>
      </c>
    </row>
    <row r="649" spans="7:7" x14ac:dyDescent="0.35">
      <c r="G649">
        <f t="shared" si="10"/>
        <v>0</v>
      </c>
    </row>
    <row r="650" spans="7:7" x14ac:dyDescent="0.35">
      <c r="G650">
        <f t="shared" si="10"/>
        <v>0</v>
      </c>
    </row>
    <row r="651" spans="7:7" x14ac:dyDescent="0.35">
      <c r="G651">
        <f t="shared" si="10"/>
        <v>0</v>
      </c>
    </row>
    <row r="652" spans="7:7" x14ac:dyDescent="0.35">
      <c r="G652">
        <f t="shared" si="10"/>
        <v>0</v>
      </c>
    </row>
    <row r="653" spans="7:7" x14ac:dyDescent="0.35">
      <c r="G653">
        <f t="shared" si="10"/>
        <v>0</v>
      </c>
    </row>
    <row r="654" spans="7:7" x14ac:dyDescent="0.35">
      <c r="G654">
        <f t="shared" si="10"/>
        <v>0</v>
      </c>
    </row>
    <row r="655" spans="7:7" x14ac:dyDescent="0.35">
      <c r="G655">
        <f t="shared" si="10"/>
        <v>0</v>
      </c>
    </row>
    <row r="656" spans="7:7" x14ac:dyDescent="0.35">
      <c r="G656">
        <f t="shared" si="10"/>
        <v>0</v>
      </c>
    </row>
    <row r="657" spans="7:7" x14ac:dyDescent="0.35">
      <c r="G657">
        <f t="shared" si="10"/>
        <v>0</v>
      </c>
    </row>
    <row r="658" spans="7:7" x14ac:dyDescent="0.35">
      <c r="G658">
        <f t="shared" si="10"/>
        <v>0</v>
      </c>
    </row>
    <row r="659" spans="7:7" x14ac:dyDescent="0.35">
      <c r="G659">
        <f t="shared" si="10"/>
        <v>0</v>
      </c>
    </row>
    <row r="660" spans="7:7" x14ac:dyDescent="0.35">
      <c r="G660">
        <f t="shared" si="10"/>
        <v>0</v>
      </c>
    </row>
    <row r="661" spans="7:7" x14ac:dyDescent="0.35">
      <c r="G661">
        <f t="shared" si="10"/>
        <v>0</v>
      </c>
    </row>
    <row r="662" spans="7:7" x14ac:dyDescent="0.35">
      <c r="G662">
        <f t="shared" si="10"/>
        <v>0</v>
      </c>
    </row>
    <row r="663" spans="7:7" x14ac:dyDescent="0.35">
      <c r="G663">
        <f t="shared" si="10"/>
        <v>0</v>
      </c>
    </row>
    <row r="664" spans="7:7" x14ac:dyDescent="0.35">
      <c r="G664">
        <f t="shared" si="10"/>
        <v>0</v>
      </c>
    </row>
    <row r="665" spans="7:7" x14ac:dyDescent="0.35">
      <c r="G665">
        <f t="shared" si="10"/>
        <v>0</v>
      </c>
    </row>
    <row r="666" spans="7:7" x14ac:dyDescent="0.35">
      <c r="G666">
        <f t="shared" si="10"/>
        <v>0</v>
      </c>
    </row>
    <row r="667" spans="7:7" x14ac:dyDescent="0.35">
      <c r="G667">
        <f t="shared" si="10"/>
        <v>0</v>
      </c>
    </row>
    <row r="668" spans="7:7" x14ac:dyDescent="0.35">
      <c r="G668">
        <f t="shared" si="10"/>
        <v>0</v>
      </c>
    </row>
    <row r="669" spans="7:7" x14ac:dyDescent="0.35">
      <c r="G669">
        <f t="shared" si="10"/>
        <v>0</v>
      </c>
    </row>
    <row r="670" spans="7:7" x14ac:dyDescent="0.35">
      <c r="G670">
        <f t="shared" si="10"/>
        <v>0</v>
      </c>
    </row>
    <row r="671" spans="7:7" x14ac:dyDescent="0.35">
      <c r="G671">
        <f t="shared" si="10"/>
        <v>0</v>
      </c>
    </row>
    <row r="672" spans="7:7" x14ac:dyDescent="0.35">
      <c r="G672">
        <f t="shared" si="10"/>
        <v>0</v>
      </c>
    </row>
    <row r="673" spans="7:7" x14ac:dyDescent="0.35">
      <c r="G673">
        <f t="shared" si="10"/>
        <v>0</v>
      </c>
    </row>
    <row r="674" spans="7:7" x14ac:dyDescent="0.35">
      <c r="G674">
        <f t="shared" si="10"/>
        <v>0</v>
      </c>
    </row>
    <row r="675" spans="7:7" x14ac:dyDescent="0.35">
      <c r="G675">
        <f t="shared" si="10"/>
        <v>0</v>
      </c>
    </row>
    <row r="676" spans="7:7" x14ac:dyDescent="0.35">
      <c r="G676">
        <f t="shared" si="10"/>
        <v>0</v>
      </c>
    </row>
    <row r="677" spans="7:7" x14ac:dyDescent="0.35">
      <c r="G677">
        <f t="shared" si="10"/>
        <v>0</v>
      </c>
    </row>
    <row r="678" spans="7:7" x14ac:dyDescent="0.35">
      <c r="G678">
        <f t="shared" si="10"/>
        <v>0</v>
      </c>
    </row>
    <row r="679" spans="7:7" x14ac:dyDescent="0.35">
      <c r="G679">
        <f t="shared" si="10"/>
        <v>0</v>
      </c>
    </row>
    <row r="680" spans="7:7" x14ac:dyDescent="0.35">
      <c r="G680">
        <f t="shared" si="10"/>
        <v>0</v>
      </c>
    </row>
    <row r="681" spans="7:7" x14ac:dyDescent="0.35">
      <c r="G681">
        <f t="shared" si="10"/>
        <v>0</v>
      </c>
    </row>
    <row r="682" spans="7:7" x14ac:dyDescent="0.35">
      <c r="G682">
        <f t="shared" si="10"/>
        <v>0</v>
      </c>
    </row>
    <row r="683" spans="7:7" x14ac:dyDescent="0.35">
      <c r="G683">
        <f t="shared" si="10"/>
        <v>0</v>
      </c>
    </row>
    <row r="684" spans="7:7" x14ac:dyDescent="0.35">
      <c r="G684">
        <f t="shared" si="10"/>
        <v>0</v>
      </c>
    </row>
    <row r="685" spans="7:7" x14ac:dyDescent="0.35">
      <c r="G685">
        <f t="shared" si="10"/>
        <v>0</v>
      </c>
    </row>
    <row r="686" spans="7:7" x14ac:dyDescent="0.35">
      <c r="G686">
        <f t="shared" si="10"/>
        <v>0</v>
      </c>
    </row>
    <row r="687" spans="7:7" x14ac:dyDescent="0.35">
      <c r="G687">
        <f t="shared" si="10"/>
        <v>0</v>
      </c>
    </row>
    <row r="688" spans="7:7" x14ac:dyDescent="0.35">
      <c r="G688">
        <f t="shared" si="10"/>
        <v>0</v>
      </c>
    </row>
    <row r="689" spans="7:7" x14ac:dyDescent="0.35">
      <c r="G689">
        <f t="shared" si="10"/>
        <v>0</v>
      </c>
    </row>
    <row r="690" spans="7:7" x14ac:dyDescent="0.35">
      <c r="G690">
        <f t="shared" si="10"/>
        <v>0</v>
      </c>
    </row>
    <row r="691" spans="7:7" x14ac:dyDescent="0.35">
      <c r="G691">
        <f t="shared" si="10"/>
        <v>0</v>
      </c>
    </row>
    <row r="692" spans="7:7" x14ac:dyDescent="0.35">
      <c r="G692">
        <f t="shared" si="10"/>
        <v>0</v>
      </c>
    </row>
    <row r="693" spans="7:7" x14ac:dyDescent="0.35">
      <c r="G693">
        <f t="shared" si="10"/>
        <v>0</v>
      </c>
    </row>
    <row r="694" spans="7:7" x14ac:dyDescent="0.35">
      <c r="G694">
        <f t="shared" si="10"/>
        <v>0</v>
      </c>
    </row>
    <row r="695" spans="7:7" x14ac:dyDescent="0.35">
      <c r="G695">
        <f t="shared" si="10"/>
        <v>0</v>
      </c>
    </row>
    <row r="696" spans="7:7" x14ac:dyDescent="0.35">
      <c r="G696">
        <f t="shared" si="10"/>
        <v>0</v>
      </c>
    </row>
    <row r="697" spans="7:7" x14ac:dyDescent="0.35">
      <c r="G697">
        <f t="shared" si="10"/>
        <v>0</v>
      </c>
    </row>
    <row r="698" spans="7:7" x14ac:dyDescent="0.35">
      <c r="G698">
        <f t="shared" si="10"/>
        <v>0</v>
      </c>
    </row>
    <row r="699" spans="7:7" x14ac:dyDescent="0.35">
      <c r="G699">
        <f t="shared" si="10"/>
        <v>0</v>
      </c>
    </row>
    <row r="700" spans="7:7" x14ac:dyDescent="0.35">
      <c r="G700">
        <f t="shared" si="10"/>
        <v>0</v>
      </c>
    </row>
    <row r="701" spans="7:7" x14ac:dyDescent="0.35">
      <c r="G701">
        <f t="shared" si="10"/>
        <v>0</v>
      </c>
    </row>
    <row r="702" spans="7:7" x14ac:dyDescent="0.35">
      <c r="G702">
        <f t="shared" si="10"/>
        <v>0</v>
      </c>
    </row>
    <row r="703" spans="7:7" x14ac:dyDescent="0.35">
      <c r="G703">
        <f t="shared" si="10"/>
        <v>0</v>
      </c>
    </row>
    <row r="704" spans="7:7" x14ac:dyDescent="0.35">
      <c r="G704">
        <f t="shared" si="10"/>
        <v>0</v>
      </c>
    </row>
    <row r="705" spans="7:7" x14ac:dyDescent="0.35">
      <c r="G705">
        <f t="shared" si="10"/>
        <v>0</v>
      </c>
    </row>
    <row r="706" spans="7:7" x14ac:dyDescent="0.35">
      <c r="G706">
        <f t="shared" ref="G706:G769" si="11">SUM(F706-E706)</f>
        <v>0</v>
      </c>
    </row>
    <row r="707" spans="7:7" x14ac:dyDescent="0.35">
      <c r="G707">
        <f t="shared" si="11"/>
        <v>0</v>
      </c>
    </row>
    <row r="708" spans="7:7" x14ac:dyDescent="0.35">
      <c r="G708">
        <f t="shared" si="11"/>
        <v>0</v>
      </c>
    </row>
    <row r="709" spans="7:7" x14ac:dyDescent="0.35">
      <c r="G709">
        <f t="shared" si="11"/>
        <v>0</v>
      </c>
    </row>
    <row r="710" spans="7:7" x14ac:dyDescent="0.35">
      <c r="G710">
        <f t="shared" si="11"/>
        <v>0</v>
      </c>
    </row>
    <row r="711" spans="7:7" x14ac:dyDescent="0.35">
      <c r="G711">
        <f t="shared" si="11"/>
        <v>0</v>
      </c>
    </row>
    <row r="712" spans="7:7" x14ac:dyDescent="0.35">
      <c r="G712">
        <f t="shared" si="11"/>
        <v>0</v>
      </c>
    </row>
    <row r="713" spans="7:7" x14ac:dyDescent="0.35">
      <c r="G713">
        <f t="shared" si="11"/>
        <v>0</v>
      </c>
    </row>
    <row r="714" spans="7:7" x14ac:dyDescent="0.35">
      <c r="G714">
        <f t="shared" si="11"/>
        <v>0</v>
      </c>
    </row>
    <row r="715" spans="7:7" x14ac:dyDescent="0.35">
      <c r="G715">
        <f t="shared" si="11"/>
        <v>0</v>
      </c>
    </row>
    <row r="716" spans="7:7" x14ac:dyDescent="0.35">
      <c r="G716">
        <f t="shared" si="11"/>
        <v>0</v>
      </c>
    </row>
    <row r="717" spans="7:7" x14ac:dyDescent="0.35">
      <c r="G717">
        <f t="shared" si="11"/>
        <v>0</v>
      </c>
    </row>
    <row r="718" spans="7:7" x14ac:dyDescent="0.35">
      <c r="G718">
        <f t="shared" si="11"/>
        <v>0</v>
      </c>
    </row>
    <row r="719" spans="7:7" x14ac:dyDescent="0.35">
      <c r="G719">
        <f t="shared" si="11"/>
        <v>0</v>
      </c>
    </row>
    <row r="720" spans="7:7" x14ac:dyDescent="0.35">
      <c r="G720">
        <f t="shared" si="11"/>
        <v>0</v>
      </c>
    </row>
    <row r="721" spans="7:7" x14ac:dyDescent="0.35">
      <c r="G721">
        <f t="shared" si="11"/>
        <v>0</v>
      </c>
    </row>
    <row r="722" spans="7:7" x14ac:dyDescent="0.35">
      <c r="G722">
        <f t="shared" si="11"/>
        <v>0</v>
      </c>
    </row>
    <row r="723" spans="7:7" x14ac:dyDescent="0.35">
      <c r="G723">
        <f t="shared" si="11"/>
        <v>0</v>
      </c>
    </row>
    <row r="724" spans="7:7" x14ac:dyDescent="0.35">
      <c r="G724">
        <f t="shared" si="11"/>
        <v>0</v>
      </c>
    </row>
    <row r="725" spans="7:7" x14ac:dyDescent="0.35">
      <c r="G725">
        <f t="shared" si="11"/>
        <v>0</v>
      </c>
    </row>
    <row r="726" spans="7:7" x14ac:dyDescent="0.35">
      <c r="G726">
        <f t="shared" si="11"/>
        <v>0</v>
      </c>
    </row>
    <row r="727" spans="7:7" x14ac:dyDescent="0.35">
      <c r="G727">
        <f t="shared" si="11"/>
        <v>0</v>
      </c>
    </row>
    <row r="728" spans="7:7" x14ac:dyDescent="0.35">
      <c r="G728">
        <f t="shared" si="11"/>
        <v>0</v>
      </c>
    </row>
    <row r="729" spans="7:7" x14ac:dyDescent="0.35">
      <c r="G729">
        <f t="shared" si="11"/>
        <v>0</v>
      </c>
    </row>
    <row r="730" spans="7:7" x14ac:dyDescent="0.35">
      <c r="G730">
        <f t="shared" si="11"/>
        <v>0</v>
      </c>
    </row>
    <row r="731" spans="7:7" x14ac:dyDescent="0.35">
      <c r="G731">
        <f t="shared" si="11"/>
        <v>0</v>
      </c>
    </row>
    <row r="732" spans="7:7" x14ac:dyDescent="0.35">
      <c r="G732">
        <f t="shared" si="11"/>
        <v>0</v>
      </c>
    </row>
    <row r="733" spans="7:7" x14ac:dyDescent="0.35">
      <c r="G733">
        <f t="shared" si="11"/>
        <v>0</v>
      </c>
    </row>
    <row r="734" spans="7:7" x14ac:dyDescent="0.35">
      <c r="G734">
        <f t="shared" si="11"/>
        <v>0</v>
      </c>
    </row>
    <row r="735" spans="7:7" x14ac:dyDescent="0.35">
      <c r="G735">
        <f t="shared" si="11"/>
        <v>0</v>
      </c>
    </row>
    <row r="736" spans="7:7" x14ac:dyDescent="0.35">
      <c r="G736">
        <f t="shared" si="11"/>
        <v>0</v>
      </c>
    </row>
    <row r="737" spans="7:7" x14ac:dyDescent="0.35">
      <c r="G737">
        <f t="shared" si="11"/>
        <v>0</v>
      </c>
    </row>
    <row r="738" spans="7:7" x14ac:dyDescent="0.35">
      <c r="G738">
        <f t="shared" si="11"/>
        <v>0</v>
      </c>
    </row>
    <row r="739" spans="7:7" x14ac:dyDescent="0.35">
      <c r="G739">
        <f t="shared" si="11"/>
        <v>0</v>
      </c>
    </row>
    <row r="740" spans="7:7" x14ac:dyDescent="0.35">
      <c r="G740">
        <f t="shared" si="11"/>
        <v>0</v>
      </c>
    </row>
    <row r="741" spans="7:7" x14ac:dyDescent="0.35">
      <c r="G741">
        <f t="shared" si="11"/>
        <v>0</v>
      </c>
    </row>
    <row r="742" spans="7:7" x14ac:dyDescent="0.35">
      <c r="G742">
        <f t="shared" si="11"/>
        <v>0</v>
      </c>
    </row>
    <row r="743" spans="7:7" x14ac:dyDescent="0.35">
      <c r="G743">
        <f t="shared" si="11"/>
        <v>0</v>
      </c>
    </row>
    <row r="744" spans="7:7" x14ac:dyDescent="0.35">
      <c r="G744">
        <f t="shared" si="11"/>
        <v>0</v>
      </c>
    </row>
    <row r="745" spans="7:7" x14ac:dyDescent="0.35">
      <c r="G745">
        <f t="shared" si="11"/>
        <v>0</v>
      </c>
    </row>
    <row r="746" spans="7:7" x14ac:dyDescent="0.35">
      <c r="G746">
        <f t="shared" si="11"/>
        <v>0</v>
      </c>
    </row>
    <row r="747" spans="7:7" x14ac:dyDescent="0.35">
      <c r="G747">
        <f t="shared" si="11"/>
        <v>0</v>
      </c>
    </row>
    <row r="748" spans="7:7" x14ac:dyDescent="0.35">
      <c r="G748">
        <f t="shared" si="11"/>
        <v>0</v>
      </c>
    </row>
    <row r="749" spans="7:7" x14ac:dyDescent="0.35">
      <c r="G749">
        <f t="shared" si="11"/>
        <v>0</v>
      </c>
    </row>
    <row r="750" spans="7:7" x14ac:dyDescent="0.35">
      <c r="G750">
        <f t="shared" si="11"/>
        <v>0</v>
      </c>
    </row>
    <row r="751" spans="7:7" x14ac:dyDescent="0.35">
      <c r="G751">
        <f t="shared" si="11"/>
        <v>0</v>
      </c>
    </row>
    <row r="752" spans="7:7" x14ac:dyDescent="0.35">
      <c r="G752">
        <f t="shared" si="11"/>
        <v>0</v>
      </c>
    </row>
    <row r="753" spans="7:7" x14ac:dyDescent="0.35">
      <c r="G753">
        <f t="shared" si="11"/>
        <v>0</v>
      </c>
    </row>
    <row r="754" spans="7:7" x14ac:dyDescent="0.35">
      <c r="G754">
        <f t="shared" si="11"/>
        <v>0</v>
      </c>
    </row>
    <row r="755" spans="7:7" x14ac:dyDescent="0.35">
      <c r="G755">
        <f t="shared" si="11"/>
        <v>0</v>
      </c>
    </row>
    <row r="756" spans="7:7" x14ac:dyDescent="0.35">
      <c r="G756">
        <f t="shared" si="11"/>
        <v>0</v>
      </c>
    </row>
    <row r="757" spans="7:7" x14ac:dyDescent="0.35">
      <c r="G757">
        <f t="shared" si="11"/>
        <v>0</v>
      </c>
    </row>
    <row r="758" spans="7:7" x14ac:dyDescent="0.35">
      <c r="G758">
        <f t="shared" si="11"/>
        <v>0</v>
      </c>
    </row>
    <row r="759" spans="7:7" x14ac:dyDescent="0.35">
      <c r="G759">
        <f t="shared" si="11"/>
        <v>0</v>
      </c>
    </row>
    <row r="760" spans="7:7" x14ac:dyDescent="0.35">
      <c r="G760">
        <f t="shared" si="11"/>
        <v>0</v>
      </c>
    </row>
    <row r="761" spans="7:7" x14ac:dyDescent="0.35">
      <c r="G761">
        <f t="shared" si="11"/>
        <v>0</v>
      </c>
    </row>
    <row r="762" spans="7:7" x14ac:dyDescent="0.35">
      <c r="G762">
        <f t="shared" si="11"/>
        <v>0</v>
      </c>
    </row>
    <row r="763" spans="7:7" x14ac:dyDescent="0.35">
      <c r="G763">
        <f t="shared" si="11"/>
        <v>0</v>
      </c>
    </row>
    <row r="764" spans="7:7" x14ac:dyDescent="0.35">
      <c r="G764">
        <f t="shared" si="11"/>
        <v>0</v>
      </c>
    </row>
    <row r="765" spans="7:7" x14ac:dyDescent="0.35">
      <c r="G765">
        <f t="shared" si="11"/>
        <v>0</v>
      </c>
    </row>
    <row r="766" spans="7:7" x14ac:dyDescent="0.35">
      <c r="G766">
        <f t="shared" si="11"/>
        <v>0</v>
      </c>
    </row>
    <row r="767" spans="7:7" x14ac:dyDescent="0.35">
      <c r="G767">
        <f t="shared" si="11"/>
        <v>0</v>
      </c>
    </row>
    <row r="768" spans="7:7" x14ac:dyDescent="0.35">
      <c r="G768">
        <f t="shared" si="11"/>
        <v>0</v>
      </c>
    </row>
    <row r="769" spans="7:7" x14ac:dyDescent="0.35">
      <c r="G769">
        <f t="shared" si="11"/>
        <v>0</v>
      </c>
    </row>
    <row r="770" spans="7:7" x14ac:dyDescent="0.35">
      <c r="G770">
        <f t="shared" ref="G770:G833" si="12">SUM(F770-E770)</f>
        <v>0</v>
      </c>
    </row>
    <row r="771" spans="7:7" x14ac:dyDescent="0.35">
      <c r="G771">
        <f t="shared" si="12"/>
        <v>0</v>
      </c>
    </row>
    <row r="772" spans="7:7" x14ac:dyDescent="0.35">
      <c r="G772">
        <f t="shared" si="12"/>
        <v>0</v>
      </c>
    </row>
    <row r="773" spans="7:7" x14ac:dyDescent="0.35">
      <c r="G773">
        <f t="shared" si="12"/>
        <v>0</v>
      </c>
    </row>
    <row r="774" spans="7:7" x14ac:dyDescent="0.35">
      <c r="G774">
        <f t="shared" si="12"/>
        <v>0</v>
      </c>
    </row>
    <row r="775" spans="7:7" x14ac:dyDescent="0.35">
      <c r="G775">
        <f t="shared" si="12"/>
        <v>0</v>
      </c>
    </row>
    <row r="776" spans="7:7" x14ac:dyDescent="0.35">
      <c r="G776">
        <f t="shared" si="12"/>
        <v>0</v>
      </c>
    </row>
    <row r="777" spans="7:7" x14ac:dyDescent="0.35">
      <c r="G777">
        <f t="shared" si="12"/>
        <v>0</v>
      </c>
    </row>
    <row r="778" spans="7:7" x14ac:dyDescent="0.35">
      <c r="G778">
        <f t="shared" si="12"/>
        <v>0</v>
      </c>
    </row>
    <row r="779" spans="7:7" x14ac:dyDescent="0.35">
      <c r="G779">
        <f t="shared" si="12"/>
        <v>0</v>
      </c>
    </row>
    <row r="780" spans="7:7" x14ac:dyDescent="0.35">
      <c r="G780">
        <f t="shared" si="12"/>
        <v>0</v>
      </c>
    </row>
    <row r="781" spans="7:7" x14ac:dyDescent="0.35">
      <c r="G781">
        <f t="shared" si="12"/>
        <v>0</v>
      </c>
    </row>
    <row r="782" spans="7:7" x14ac:dyDescent="0.35">
      <c r="G782">
        <f t="shared" si="12"/>
        <v>0</v>
      </c>
    </row>
    <row r="783" spans="7:7" x14ac:dyDescent="0.35">
      <c r="G783">
        <f t="shared" si="12"/>
        <v>0</v>
      </c>
    </row>
    <row r="784" spans="7:7" x14ac:dyDescent="0.35">
      <c r="G784">
        <f t="shared" si="12"/>
        <v>0</v>
      </c>
    </row>
    <row r="785" spans="7:7" x14ac:dyDescent="0.35">
      <c r="G785">
        <f t="shared" si="12"/>
        <v>0</v>
      </c>
    </row>
    <row r="786" spans="7:7" x14ac:dyDescent="0.35">
      <c r="G786">
        <f t="shared" si="12"/>
        <v>0</v>
      </c>
    </row>
    <row r="787" spans="7:7" x14ac:dyDescent="0.35">
      <c r="G787">
        <f t="shared" si="12"/>
        <v>0</v>
      </c>
    </row>
    <row r="788" spans="7:7" x14ac:dyDescent="0.35">
      <c r="G788">
        <f t="shared" si="12"/>
        <v>0</v>
      </c>
    </row>
    <row r="789" spans="7:7" x14ac:dyDescent="0.35">
      <c r="G789">
        <f t="shared" si="12"/>
        <v>0</v>
      </c>
    </row>
    <row r="790" spans="7:7" x14ac:dyDescent="0.35">
      <c r="G790">
        <f t="shared" si="12"/>
        <v>0</v>
      </c>
    </row>
    <row r="791" spans="7:7" x14ac:dyDescent="0.35">
      <c r="G791">
        <f t="shared" si="12"/>
        <v>0</v>
      </c>
    </row>
    <row r="792" spans="7:7" x14ac:dyDescent="0.35">
      <c r="G792">
        <f t="shared" si="12"/>
        <v>0</v>
      </c>
    </row>
    <row r="793" spans="7:7" x14ac:dyDescent="0.35">
      <c r="G793">
        <f t="shared" si="12"/>
        <v>0</v>
      </c>
    </row>
    <row r="794" spans="7:7" x14ac:dyDescent="0.35">
      <c r="G794">
        <f t="shared" si="12"/>
        <v>0</v>
      </c>
    </row>
    <row r="795" spans="7:7" x14ac:dyDescent="0.35">
      <c r="G795">
        <f t="shared" si="12"/>
        <v>0</v>
      </c>
    </row>
    <row r="796" spans="7:7" x14ac:dyDescent="0.35">
      <c r="G796">
        <f t="shared" si="12"/>
        <v>0</v>
      </c>
    </row>
    <row r="797" spans="7:7" x14ac:dyDescent="0.35">
      <c r="G797">
        <f t="shared" si="12"/>
        <v>0</v>
      </c>
    </row>
    <row r="798" spans="7:7" x14ac:dyDescent="0.35">
      <c r="G798">
        <f t="shared" si="12"/>
        <v>0</v>
      </c>
    </row>
    <row r="799" spans="7:7" x14ac:dyDescent="0.35">
      <c r="G799">
        <f t="shared" si="12"/>
        <v>0</v>
      </c>
    </row>
    <row r="800" spans="7:7" x14ac:dyDescent="0.35">
      <c r="G800">
        <f t="shared" si="12"/>
        <v>0</v>
      </c>
    </row>
    <row r="801" spans="7:7" x14ac:dyDescent="0.35">
      <c r="G801">
        <f t="shared" si="12"/>
        <v>0</v>
      </c>
    </row>
    <row r="802" spans="7:7" x14ac:dyDescent="0.35">
      <c r="G802">
        <f t="shared" si="12"/>
        <v>0</v>
      </c>
    </row>
    <row r="803" spans="7:7" x14ac:dyDescent="0.35">
      <c r="G803">
        <f t="shared" si="12"/>
        <v>0</v>
      </c>
    </row>
    <row r="804" spans="7:7" x14ac:dyDescent="0.35">
      <c r="G804">
        <f t="shared" si="12"/>
        <v>0</v>
      </c>
    </row>
    <row r="805" spans="7:7" x14ac:dyDescent="0.35">
      <c r="G805">
        <f t="shared" si="12"/>
        <v>0</v>
      </c>
    </row>
    <row r="806" spans="7:7" x14ac:dyDescent="0.35">
      <c r="G806">
        <f t="shared" si="12"/>
        <v>0</v>
      </c>
    </row>
    <row r="807" spans="7:7" x14ac:dyDescent="0.35">
      <c r="G807">
        <f t="shared" si="12"/>
        <v>0</v>
      </c>
    </row>
    <row r="808" spans="7:7" x14ac:dyDescent="0.35">
      <c r="G808">
        <f t="shared" si="12"/>
        <v>0</v>
      </c>
    </row>
    <row r="809" spans="7:7" x14ac:dyDescent="0.35">
      <c r="G809">
        <f t="shared" si="12"/>
        <v>0</v>
      </c>
    </row>
    <row r="810" spans="7:7" x14ac:dyDescent="0.35">
      <c r="G810">
        <f t="shared" si="12"/>
        <v>0</v>
      </c>
    </row>
    <row r="811" spans="7:7" x14ac:dyDescent="0.35">
      <c r="G811">
        <f t="shared" si="12"/>
        <v>0</v>
      </c>
    </row>
    <row r="812" spans="7:7" x14ac:dyDescent="0.35">
      <c r="G812">
        <f t="shared" si="12"/>
        <v>0</v>
      </c>
    </row>
    <row r="813" spans="7:7" x14ac:dyDescent="0.35">
      <c r="G813">
        <f t="shared" si="12"/>
        <v>0</v>
      </c>
    </row>
    <row r="814" spans="7:7" x14ac:dyDescent="0.35">
      <c r="G814">
        <f t="shared" si="12"/>
        <v>0</v>
      </c>
    </row>
    <row r="815" spans="7:7" x14ac:dyDescent="0.35">
      <c r="G815">
        <f t="shared" si="12"/>
        <v>0</v>
      </c>
    </row>
    <row r="816" spans="7:7" x14ac:dyDescent="0.35">
      <c r="G816">
        <f t="shared" si="12"/>
        <v>0</v>
      </c>
    </row>
    <row r="817" spans="7:7" x14ac:dyDescent="0.35">
      <c r="G817">
        <f t="shared" si="12"/>
        <v>0</v>
      </c>
    </row>
    <row r="818" spans="7:7" x14ac:dyDescent="0.35">
      <c r="G818">
        <f t="shared" si="12"/>
        <v>0</v>
      </c>
    </row>
    <row r="819" spans="7:7" x14ac:dyDescent="0.35">
      <c r="G819">
        <f t="shared" si="12"/>
        <v>0</v>
      </c>
    </row>
    <row r="820" spans="7:7" x14ac:dyDescent="0.35">
      <c r="G820">
        <f t="shared" si="12"/>
        <v>0</v>
      </c>
    </row>
    <row r="821" spans="7:7" x14ac:dyDescent="0.35">
      <c r="G821">
        <f t="shared" si="12"/>
        <v>0</v>
      </c>
    </row>
    <row r="822" spans="7:7" x14ac:dyDescent="0.35">
      <c r="G822">
        <f t="shared" si="12"/>
        <v>0</v>
      </c>
    </row>
    <row r="823" spans="7:7" x14ac:dyDescent="0.35">
      <c r="G823">
        <f t="shared" si="12"/>
        <v>0</v>
      </c>
    </row>
    <row r="824" spans="7:7" x14ac:dyDescent="0.35">
      <c r="G824">
        <f t="shared" si="12"/>
        <v>0</v>
      </c>
    </row>
    <row r="825" spans="7:7" x14ac:dyDescent="0.35">
      <c r="G825">
        <f t="shared" si="12"/>
        <v>0</v>
      </c>
    </row>
    <row r="826" spans="7:7" x14ac:dyDescent="0.35">
      <c r="G826">
        <f t="shared" si="12"/>
        <v>0</v>
      </c>
    </row>
    <row r="827" spans="7:7" x14ac:dyDescent="0.35">
      <c r="G827">
        <f t="shared" si="12"/>
        <v>0</v>
      </c>
    </row>
    <row r="828" spans="7:7" x14ac:dyDescent="0.35">
      <c r="G828">
        <f t="shared" si="12"/>
        <v>0</v>
      </c>
    </row>
    <row r="829" spans="7:7" x14ac:dyDescent="0.35">
      <c r="G829">
        <f t="shared" si="12"/>
        <v>0</v>
      </c>
    </row>
    <row r="830" spans="7:7" x14ac:dyDescent="0.35">
      <c r="G830">
        <f t="shared" si="12"/>
        <v>0</v>
      </c>
    </row>
    <row r="831" spans="7:7" x14ac:dyDescent="0.35">
      <c r="G831">
        <f t="shared" si="12"/>
        <v>0</v>
      </c>
    </row>
    <row r="832" spans="7:7" x14ac:dyDescent="0.35">
      <c r="G832">
        <f t="shared" si="12"/>
        <v>0</v>
      </c>
    </row>
    <row r="833" spans="7:7" x14ac:dyDescent="0.35">
      <c r="G833">
        <f t="shared" si="12"/>
        <v>0</v>
      </c>
    </row>
    <row r="834" spans="7:7" x14ac:dyDescent="0.35">
      <c r="G834">
        <f t="shared" ref="G834:G863" si="13">SUM(F834-E834)</f>
        <v>0</v>
      </c>
    </row>
    <row r="835" spans="7:7" x14ac:dyDescent="0.35">
      <c r="G835">
        <f t="shared" si="13"/>
        <v>0</v>
      </c>
    </row>
    <row r="836" spans="7:7" x14ac:dyDescent="0.35">
      <c r="G836">
        <f t="shared" si="13"/>
        <v>0</v>
      </c>
    </row>
    <row r="837" spans="7:7" x14ac:dyDescent="0.35">
      <c r="G837">
        <f t="shared" si="13"/>
        <v>0</v>
      </c>
    </row>
    <row r="838" spans="7:7" x14ac:dyDescent="0.35">
      <c r="G838">
        <f t="shared" si="13"/>
        <v>0</v>
      </c>
    </row>
    <row r="839" spans="7:7" x14ac:dyDescent="0.35">
      <c r="G839">
        <f t="shared" si="13"/>
        <v>0</v>
      </c>
    </row>
    <row r="840" spans="7:7" x14ac:dyDescent="0.35">
      <c r="G840">
        <f t="shared" si="13"/>
        <v>0</v>
      </c>
    </row>
    <row r="841" spans="7:7" x14ac:dyDescent="0.35">
      <c r="G841">
        <f t="shared" si="13"/>
        <v>0</v>
      </c>
    </row>
    <row r="842" spans="7:7" x14ac:dyDescent="0.35">
      <c r="G842">
        <f t="shared" si="13"/>
        <v>0</v>
      </c>
    </row>
    <row r="843" spans="7:7" x14ac:dyDescent="0.35">
      <c r="G843">
        <f t="shared" si="13"/>
        <v>0</v>
      </c>
    </row>
    <row r="844" spans="7:7" x14ac:dyDescent="0.35">
      <c r="G844">
        <f t="shared" si="13"/>
        <v>0</v>
      </c>
    </row>
    <row r="845" spans="7:7" x14ac:dyDescent="0.35">
      <c r="G845">
        <f t="shared" si="13"/>
        <v>0</v>
      </c>
    </row>
    <row r="846" spans="7:7" x14ac:dyDescent="0.35">
      <c r="G846">
        <f t="shared" si="13"/>
        <v>0</v>
      </c>
    </row>
    <row r="847" spans="7:7" x14ac:dyDescent="0.35">
      <c r="G847">
        <f t="shared" si="13"/>
        <v>0</v>
      </c>
    </row>
    <row r="848" spans="7:7" x14ac:dyDescent="0.35">
      <c r="G848">
        <f t="shared" si="13"/>
        <v>0</v>
      </c>
    </row>
    <row r="849" spans="7:7" x14ac:dyDescent="0.35">
      <c r="G849">
        <f t="shared" si="13"/>
        <v>0</v>
      </c>
    </row>
    <row r="850" spans="7:7" x14ac:dyDescent="0.35">
      <c r="G850">
        <f t="shared" si="13"/>
        <v>0</v>
      </c>
    </row>
    <row r="851" spans="7:7" x14ac:dyDescent="0.35">
      <c r="G851">
        <f t="shared" si="13"/>
        <v>0</v>
      </c>
    </row>
    <row r="852" spans="7:7" x14ac:dyDescent="0.35">
      <c r="G852">
        <f t="shared" si="13"/>
        <v>0</v>
      </c>
    </row>
    <row r="853" spans="7:7" x14ac:dyDescent="0.35">
      <c r="G853">
        <f t="shared" si="13"/>
        <v>0</v>
      </c>
    </row>
    <row r="854" spans="7:7" x14ac:dyDescent="0.35">
      <c r="G854">
        <f t="shared" si="13"/>
        <v>0</v>
      </c>
    </row>
    <row r="855" spans="7:7" x14ac:dyDescent="0.35">
      <c r="G855">
        <f t="shared" si="13"/>
        <v>0</v>
      </c>
    </row>
    <row r="856" spans="7:7" x14ac:dyDescent="0.35">
      <c r="G856">
        <f t="shared" si="13"/>
        <v>0</v>
      </c>
    </row>
    <row r="857" spans="7:7" x14ac:dyDescent="0.35">
      <c r="G857">
        <f t="shared" si="13"/>
        <v>0</v>
      </c>
    </row>
    <row r="858" spans="7:7" x14ac:dyDescent="0.35">
      <c r="G858">
        <f t="shared" si="13"/>
        <v>0</v>
      </c>
    </row>
    <row r="859" spans="7:7" x14ac:dyDescent="0.35">
      <c r="G859">
        <f t="shared" si="13"/>
        <v>0</v>
      </c>
    </row>
    <row r="860" spans="7:7" x14ac:dyDescent="0.35">
      <c r="G860">
        <f t="shared" si="13"/>
        <v>0</v>
      </c>
    </row>
    <row r="861" spans="7:7" x14ac:dyDescent="0.35">
      <c r="G861">
        <f t="shared" si="13"/>
        <v>0</v>
      </c>
    </row>
    <row r="862" spans="7:7" x14ac:dyDescent="0.35">
      <c r="G862">
        <f t="shared" si="13"/>
        <v>0</v>
      </c>
    </row>
    <row r="863" spans="7:7" x14ac:dyDescent="0.35">
      <c r="G863">
        <f t="shared" si="13"/>
        <v>0</v>
      </c>
    </row>
  </sheetData>
  <conditionalFormatting sqref="K22">
    <cfRule type="cellIs" dxfId="28" priority="1" operator="greaterThan">
      <formula>0.05</formula>
    </cfRule>
    <cfRule type="cellIs" dxfId="27" priority="2" operator="lessThan">
      <formula>0.05</formula>
    </cfRule>
  </conditionalFormatting>
  <dataValidations count="3">
    <dataValidation type="whole" allowBlank="1" showInputMessage="1" showErrorMessage="1" sqref="C2:C863" xr:uid="{CCBC3AC4-1AD0-4327-95EF-9B2AE0BCAB68}">
      <formula1>1</formula1>
      <formula2>120</formula2>
    </dataValidation>
    <dataValidation type="whole" allowBlank="1" showInputMessage="1" showErrorMessage="1" sqref="D2:D863" xr:uid="{4E82BBA2-47C0-459B-920E-0FA390D7A335}">
      <formula1>1</formula1>
      <formula2>300</formula2>
    </dataValidation>
    <dataValidation type="list" allowBlank="1" showInputMessage="1" showErrorMessage="1" sqref="B2:B863" xr:uid="{C64A3569-B884-43A3-961C-B25ECF028496}">
      <formula1>$J$3:$J$4</formula1>
    </dataValidation>
  </dataValidation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3C7D7-B907-4FCC-8C88-E84E905C47E2}">
  <dimension ref="A1:AK848"/>
  <sheetViews>
    <sheetView tabSelected="1" topLeftCell="I1" zoomScale="77" zoomScaleNormal="77" workbookViewId="0">
      <selection activeCell="AE26" sqref="AE26"/>
    </sheetView>
  </sheetViews>
  <sheetFormatPr defaultRowHeight="14.5" x14ac:dyDescent="0.35"/>
  <cols>
    <col min="1" max="1" width="16.453125" customWidth="1"/>
    <col min="2" max="2" width="6.1796875" customWidth="1"/>
    <col min="3" max="3" width="12.453125" customWidth="1"/>
    <col min="4" max="8" width="5" customWidth="1"/>
    <col min="9" max="9" width="5" style="40" customWidth="1"/>
    <col min="10" max="10" width="5" customWidth="1"/>
    <col min="11" max="11" width="5.7265625" style="42" customWidth="1"/>
    <col min="12" max="16" width="5" customWidth="1"/>
    <col min="17" max="17" width="5" style="40" customWidth="1"/>
    <col min="18" max="18" width="5" customWidth="1"/>
    <col min="19" max="19" width="5.7265625" style="42" customWidth="1"/>
    <col min="20" max="20" width="11.26953125" customWidth="1"/>
    <col min="21" max="21" width="4.453125" customWidth="1"/>
    <col min="22" max="22" width="39.81640625" customWidth="1"/>
    <col min="23" max="23" width="17.54296875" customWidth="1"/>
    <col min="24" max="24" width="4.81640625" customWidth="1"/>
    <col min="25" max="25" width="40.1796875" customWidth="1"/>
    <col min="26" max="37" width="10" customWidth="1"/>
  </cols>
  <sheetData>
    <row r="1" spans="1:27" x14ac:dyDescent="0.35">
      <c r="D1" s="62" t="s">
        <v>58</v>
      </c>
      <c r="E1" s="62"/>
      <c r="F1" s="62"/>
      <c r="G1" s="62"/>
      <c r="H1" s="62"/>
      <c r="I1" s="62"/>
      <c r="J1" s="62"/>
      <c r="K1" s="62"/>
      <c r="L1" s="62" t="s">
        <v>59</v>
      </c>
      <c r="M1" s="62"/>
      <c r="N1" s="62"/>
      <c r="O1" s="62"/>
      <c r="P1" s="62"/>
      <c r="Q1" s="62"/>
      <c r="R1" s="62"/>
      <c r="S1" s="62"/>
    </row>
    <row r="2" spans="1:27" ht="51.75" customHeight="1" x14ac:dyDescent="0.35">
      <c r="A2" s="1" t="s">
        <v>0</v>
      </c>
      <c r="B2" s="1" t="s">
        <v>1</v>
      </c>
      <c r="C2" s="1" t="s">
        <v>60</v>
      </c>
      <c r="D2" s="1" t="s">
        <v>61</v>
      </c>
      <c r="E2" s="1" t="s">
        <v>62</v>
      </c>
      <c r="F2" s="1" t="s">
        <v>63</v>
      </c>
      <c r="G2" s="1" t="s">
        <v>64</v>
      </c>
      <c r="H2" s="1" t="s">
        <v>65</v>
      </c>
      <c r="I2" s="39" t="s">
        <v>66</v>
      </c>
      <c r="J2" s="1" t="s">
        <v>67</v>
      </c>
      <c r="K2" s="41" t="s">
        <v>25</v>
      </c>
      <c r="L2" s="1" t="s">
        <v>61</v>
      </c>
      <c r="M2" s="1" t="s">
        <v>62</v>
      </c>
      <c r="N2" s="1" t="s">
        <v>63</v>
      </c>
      <c r="O2" s="1" t="s">
        <v>64</v>
      </c>
      <c r="P2" s="1" t="s">
        <v>65</v>
      </c>
      <c r="Q2" s="39" t="s">
        <v>67</v>
      </c>
      <c r="R2" s="1" t="s">
        <v>66</v>
      </c>
      <c r="S2" s="41" t="s">
        <v>25</v>
      </c>
      <c r="T2" s="34" t="s">
        <v>68</v>
      </c>
      <c r="U2" s="1"/>
      <c r="V2" s="48" t="s">
        <v>69</v>
      </c>
      <c r="W2" s="31" t="s">
        <v>70</v>
      </c>
      <c r="Y2" s="1" t="s">
        <v>6</v>
      </c>
    </row>
    <row r="3" spans="1:27" x14ac:dyDescent="0.35">
      <c r="I3" s="40" t="str">
        <f t="shared" ref="I3:I33" si="0">IF(SUM(E3,F3)=0,"",SUM(E3,F3))</f>
        <v/>
      </c>
      <c r="J3" t="str">
        <f t="shared" ref="J3:J33" si="1">IF(SUM(D3,G3)=0,"",SUM(D3,G3))</f>
        <v/>
      </c>
      <c r="K3" s="42" t="str">
        <f>IF(SUM(D3:G3)=0,"",SUM(D3:G3))</f>
        <v/>
      </c>
      <c r="Q3" s="40" t="str">
        <f>IF(SUM(M3,N3)=0,"",SUM(M3,N3))</f>
        <v/>
      </c>
      <c r="R3" t="str">
        <f>IF(SUM(L3,O3)=0,"",SUM(L3,O3))</f>
        <v/>
      </c>
      <c r="S3" s="42" t="str">
        <f t="shared" ref="S3:S66" si="2">IF(SUM(L3:O3)=0,"",SUM(L3:O3))</f>
        <v/>
      </c>
      <c r="T3" t="str">
        <f>IF(OR(K3="",S3=""),"",SUM(K3-S3))</f>
        <v/>
      </c>
      <c r="V3" s="46">
        <v>1</v>
      </c>
      <c r="W3" s="29"/>
    </row>
    <row r="4" spans="1:27" x14ac:dyDescent="0.35">
      <c r="I4" s="40" t="str">
        <f t="shared" si="0"/>
        <v/>
      </c>
      <c r="J4" t="str">
        <f t="shared" si="1"/>
        <v/>
      </c>
      <c r="K4" s="42" t="str">
        <f t="shared" ref="K4:K51" si="3">IF(SUM(D4:G4)=0,"",SUM(D4:G4))</f>
        <v/>
      </c>
      <c r="Q4" s="40" t="str">
        <f>IF(SUM(M4,N4)=0,"",SUM(M4,N4))</f>
        <v/>
      </c>
      <c r="R4" t="str">
        <f>IF(SUM(L4,O4)=0,"",SUM(L4,O4))</f>
        <v/>
      </c>
      <c r="S4" s="42" t="str">
        <f t="shared" si="2"/>
        <v/>
      </c>
      <c r="T4" t="str">
        <f t="shared" ref="T4:T51" si="4">IF(OR(K4="",S4=""),"",SUM(K4-S4))</f>
        <v/>
      </c>
      <c r="V4" s="46">
        <v>2</v>
      </c>
      <c r="W4" s="29"/>
      <c r="Y4" s="1" t="s">
        <v>1</v>
      </c>
    </row>
    <row r="5" spans="1:27" x14ac:dyDescent="0.35">
      <c r="I5" s="40" t="str">
        <f t="shared" si="0"/>
        <v/>
      </c>
      <c r="J5" t="str">
        <f t="shared" si="1"/>
        <v/>
      </c>
      <c r="K5" s="42" t="str">
        <f t="shared" si="3"/>
        <v/>
      </c>
      <c r="Q5" s="40" t="str">
        <f t="shared" ref="Q5:Q68" si="5">IF(SUM(M5,N5)=0,"",SUM(M5,N5))</f>
        <v/>
      </c>
      <c r="R5" t="str">
        <f t="shared" ref="R5:R68" si="6">IF(SUM(L5,O5)=0,"",SUM(L5,O5))</f>
        <v/>
      </c>
      <c r="S5" s="42" t="str">
        <f t="shared" si="2"/>
        <v/>
      </c>
      <c r="T5" t="str">
        <f t="shared" si="4"/>
        <v/>
      </c>
      <c r="V5" s="46">
        <v>3</v>
      </c>
      <c r="W5" s="29"/>
      <c r="Y5" s="2" t="s">
        <v>7</v>
      </c>
      <c r="Z5" s="5" t="e">
        <f>AVERAGE(B3:B848)</f>
        <v>#DIV/0!</v>
      </c>
    </row>
    <row r="6" spans="1:27" x14ac:dyDescent="0.35">
      <c r="I6" s="40" t="str">
        <f t="shared" si="0"/>
        <v/>
      </c>
      <c r="J6" t="str">
        <f t="shared" si="1"/>
        <v/>
      </c>
      <c r="K6" s="42" t="str">
        <f t="shared" si="3"/>
        <v/>
      </c>
      <c r="Q6" s="40" t="str">
        <f t="shared" si="5"/>
        <v/>
      </c>
      <c r="R6" t="str">
        <f t="shared" si="6"/>
        <v/>
      </c>
      <c r="S6" s="42" t="str">
        <f t="shared" si="2"/>
        <v/>
      </c>
      <c r="T6" t="str">
        <f t="shared" si="4"/>
        <v/>
      </c>
      <c r="V6" s="46">
        <v>4</v>
      </c>
      <c r="W6" s="29"/>
      <c r="Y6" s="2" t="s">
        <v>8</v>
      </c>
      <c r="Z6" s="2">
        <f>MIN(B3:B848)</f>
        <v>0</v>
      </c>
    </row>
    <row r="7" spans="1:27" x14ac:dyDescent="0.35">
      <c r="I7" s="40" t="str">
        <f t="shared" si="0"/>
        <v/>
      </c>
      <c r="J7" t="str">
        <f t="shared" si="1"/>
        <v/>
      </c>
      <c r="K7" s="42" t="str">
        <f t="shared" si="3"/>
        <v/>
      </c>
      <c r="Q7" s="40" t="str">
        <f t="shared" si="5"/>
        <v/>
      </c>
      <c r="R7" t="str">
        <f t="shared" si="6"/>
        <v/>
      </c>
      <c r="S7" s="42" t="str">
        <f t="shared" si="2"/>
        <v/>
      </c>
      <c r="T7" t="str">
        <f t="shared" si="4"/>
        <v/>
      </c>
      <c r="V7" s="46">
        <v>5</v>
      </c>
      <c r="W7" s="29"/>
      <c r="Y7" s="2" t="s">
        <v>9</v>
      </c>
      <c r="Z7" s="2">
        <f>MAX(B3:B848)</f>
        <v>0</v>
      </c>
    </row>
    <row r="8" spans="1:27" x14ac:dyDescent="0.35">
      <c r="I8" s="40" t="str">
        <f t="shared" si="0"/>
        <v/>
      </c>
      <c r="J8" t="str">
        <f t="shared" si="1"/>
        <v/>
      </c>
      <c r="K8" s="42" t="str">
        <f t="shared" si="3"/>
        <v/>
      </c>
      <c r="Q8" s="40" t="str">
        <f t="shared" si="5"/>
        <v/>
      </c>
      <c r="R8" t="str">
        <f t="shared" si="6"/>
        <v/>
      </c>
      <c r="S8" s="42" t="str">
        <f t="shared" si="2"/>
        <v/>
      </c>
      <c r="T8" t="str">
        <f t="shared" si="4"/>
        <v/>
      </c>
      <c r="V8" s="46">
        <v>6</v>
      </c>
      <c r="W8" s="29"/>
    </row>
    <row r="9" spans="1:27" x14ac:dyDescent="0.35">
      <c r="I9" s="40" t="str">
        <f t="shared" si="0"/>
        <v/>
      </c>
      <c r="J9" t="str">
        <f t="shared" si="1"/>
        <v/>
      </c>
      <c r="K9" s="42" t="str">
        <f t="shared" si="3"/>
        <v/>
      </c>
      <c r="Q9" s="40" t="str">
        <f t="shared" si="5"/>
        <v/>
      </c>
      <c r="R9" t="str">
        <f t="shared" si="6"/>
        <v/>
      </c>
      <c r="S9" s="42" t="str">
        <f t="shared" si="2"/>
        <v/>
      </c>
      <c r="T9" t="str">
        <f t="shared" si="4"/>
        <v/>
      </c>
      <c r="V9" s="46">
        <v>7</v>
      </c>
      <c r="W9" s="29"/>
      <c r="Y9" s="1" t="s">
        <v>50</v>
      </c>
      <c r="Z9" s="3" t="s">
        <v>19</v>
      </c>
      <c r="AA9" s="11" t="s">
        <v>20</v>
      </c>
    </row>
    <row r="10" spans="1:27" x14ac:dyDescent="0.35">
      <c r="I10" s="40" t="str">
        <f t="shared" si="0"/>
        <v/>
      </c>
      <c r="J10" t="str">
        <f t="shared" si="1"/>
        <v/>
      </c>
      <c r="K10" s="42" t="str">
        <f t="shared" si="3"/>
        <v/>
      </c>
      <c r="Q10" s="40" t="str">
        <f t="shared" si="5"/>
        <v/>
      </c>
      <c r="R10" t="str">
        <f t="shared" si="6"/>
        <v/>
      </c>
      <c r="S10" s="42" t="str">
        <f t="shared" si="2"/>
        <v/>
      </c>
      <c r="T10" t="str">
        <f t="shared" si="4"/>
        <v/>
      </c>
      <c r="V10" s="47">
        <v>8</v>
      </c>
      <c r="W10" s="29"/>
      <c r="Y10" s="2" t="s">
        <v>51</v>
      </c>
      <c r="Z10" s="2" t="e">
        <f>COUNTIF(#REF!,"White")</f>
        <v>#REF!</v>
      </c>
      <c r="AA10" s="4" t="e">
        <f>Z10/Z15</f>
        <v>#REF!</v>
      </c>
    </row>
    <row r="11" spans="1:27" x14ac:dyDescent="0.35">
      <c r="I11" s="40" t="str">
        <f t="shared" si="0"/>
        <v/>
      </c>
      <c r="J11" t="str">
        <f t="shared" si="1"/>
        <v/>
      </c>
      <c r="K11" s="42" t="str">
        <f t="shared" si="3"/>
        <v/>
      </c>
      <c r="Q11" s="40" t="str">
        <f t="shared" si="5"/>
        <v/>
      </c>
      <c r="R11" t="str">
        <f t="shared" si="6"/>
        <v/>
      </c>
      <c r="S11" s="42" t="str">
        <f t="shared" si="2"/>
        <v/>
      </c>
      <c r="T11" t="str">
        <f t="shared" si="4"/>
        <v/>
      </c>
      <c r="V11" s="46">
        <v>9</v>
      </c>
      <c r="W11" s="32"/>
      <c r="Y11" s="2" t="s">
        <v>52</v>
      </c>
      <c r="Z11" s="2" t="e">
        <f>COUNTIF(#REF!,"Mixed/multiple ethnic group")</f>
        <v>#REF!</v>
      </c>
      <c r="AA11" s="4" t="e">
        <f>Z11/Z15</f>
        <v>#REF!</v>
      </c>
    </row>
    <row r="12" spans="1:27" x14ac:dyDescent="0.35">
      <c r="I12" s="40" t="str">
        <f t="shared" si="0"/>
        <v/>
      </c>
      <c r="J12" t="str">
        <f t="shared" si="1"/>
        <v/>
      </c>
      <c r="K12" s="42" t="str">
        <f t="shared" si="3"/>
        <v/>
      </c>
      <c r="Q12" s="40" t="str">
        <f t="shared" si="5"/>
        <v/>
      </c>
      <c r="R12" t="str">
        <f t="shared" si="6"/>
        <v/>
      </c>
      <c r="S12" s="42" t="str">
        <f t="shared" si="2"/>
        <v/>
      </c>
      <c r="T12" t="str">
        <f t="shared" si="4"/>
        <v/>
      </c>
      <c r="V12" s="46">
        <v>10</v>
      </c>
      <c r="W12" s="29"/>
      <c r="Y12" s="2" t="s">
        <v>53</v>
      </c>
      <c r="Z12" s="2" t="e">
        <f>COUNTIF(#REF!,"Asian/Asian British")</f>
        <v>#REF!</v>
      </c>
      <c r="AA12" s="4" t="e">
        <f>Z12/Z15</f>
        <v>#REF!</v>
      </c>
    </row>
    <row r="13" spans="1:27" x14ac:dyDescent="0.35">
      <c r="I13" s="40" t="str">
        <f t="shared" si="0"/>
        <v/>
      </c>
      <c r="J13" t="str">
        <f t="shared" si="1"/>
        <v/>
      </c>
      <c r="K13" s="42" t="str">
        <f t="shared" si="3"/>
        <v/>
      </c>
      <c r="Q13" s="40" t="str">
        <f t="shared" si="5"/>
        <v/>
      </c>
      <c r="R13" t="str">
        <f t="shared" si="6"/>
        <v/>
      </c>
      <c r="S13" s="42" t="str">
        <f t="shared" si="2"/>
        <v/>
      </c>
      <c r="T13" t="str">
        <f t="shared" si="4"/>
        <v/>
      </c>
      <c r="V13" s="46">
        <v>11</v>
      </c>
      <c r="W13" s="29"/>
      <c r="Y13" s="2" t="s">
        <v>54</v>
      </c>
      <c r="Z13" s="2" t="e">
        <f>COUNTIF(#REF!,"Black/African/Caribbean/Black British")</f>
        <v>#REF!</v>
      </c>
      <c r="AA13" s="4" t="e">
        <f>Z13/Z15</f>
        <v>#REF!</v>
      </c>
    </row>
    <row r="14" spans="1:27" x14ac:dyDescent="0.35">
      <c r="I14" s="40" t="str">
        <f t="shared" si="0"/>
        <v/>
      </c>
      <c r="J14" t="str">
        <f t="shared" si="1"/>
        <v/>
      </c>
      <c r="K14" s="42" t="str">
        <f t="shared" si="3"/>
        <v/>
      </c>
      <c r="Q14" s="40" t="str">
        <f t="shared" si="5"/>
        <v/>
      </c>
      <c r="R14" t="str">
        <f t="shared" si="6"/>
        <v/>
      </c>
      <c r="S14" s="42" t="str">
        <f t="shared" si="2"/>
        <v/>
      </c>
      <c r="T14" t="str">
        <f t="shared" si="4"/>
        <v/>
      </c>
      <c r="V14" s="46">
        <v>12</v>
      </c>
      <c r="W14" s="29"/>
      <c r="Y14" s="2" t="s">
        <v>55</v>
      </c>
      <c r="Z14" s="2" t="e">
        <f>COUNTIF(#REF!,"Other ethnic group")</f>
        <v>#REF!</v>
      </c>
      <c r="AA14" s="4" t="e">
        <f>Z14/Z15</f>
        <v>#REF!</v>
      </c>
    </row>
    <row r="15" spans="1:27" x14ac:dyDescent="0.35">
      <c r="I15" s="40" t="str">
        <f t="shared" si="0"/>
        <v/>
      </c>
      <c r="J15" t="str">
        <f t="shared" si="1"/>
        <v/>
      </c>
      <c r="K15" s="42" t="str">
        <f t="shared" si="3"/>
        <v/>
      </c>
      <c r="Q15" s="40" t="str">
        <f t="shared" si="5"/>
        <v/>
      </c>
      <c r="R15" t="str">
        <f t="shared" si="6"/>
        <v/>
      </c>
      <c r="S15" s="42" t="str">
        <f t="shared" si="2"/>
        <v/>
      </c>
      <c r="T15" t="str">
        <f t="shared" si="4"/>
        <v/>
      </c>
      <c r="V15" s="46">
        <v>13</v>
      </c>
      <c r="W15" s="29"/>
      <c r="Y15" s="2" t="s">
        <v>25</v>
      </c>
      <c r="Z15" s="2" t="e">
        <f>SUM(Z10:Z14)</f>
        <v>#REF!</v>
      </c>
      <c r="AA15" s="4" t="e">
        <f>SUM(AA10:AA14)</f>
        <v>#REF!</v>
      </c>
    </row>
    <row r="16" spans="1:27" x14ac:dyDescent="0.35">
      <c r="I16" s="40" t="str">
        <f t="shared" si="0"/>
        <v/>
      </c>
      <c r="J16" t="str">
        <f t="shared" si="1"/>
        <v/>
      </c>
      <c r="K16" s="42" t="str">
        <f t="shared" si="3"/>
        <v/>
      </c>
      <c r="Q16" s="40" t="str">
        <f t="shared" si="5"/>
        <v/>
      </c>
      <c r="R16" t="str">
        <f t="shared" si="6"/>
        <v/>
      </c>
      <c r="S16" s="42" t="str">
        <f t="shared" si="2"/>
        <v/>
      </c>
      <c r="T16" t="str">
        <f t="shared" si="4"/>
        <v/>
      </c>
      <c r="V16" s="46">
        <v>14</v>
      </c>
      <c r="W16" s="29"/>
    </row>
    <row r="17" spans="9:37" x14ac:dyDescent="0.35">
      <c r="I17" s="40" t="str">
        <f t="shared" si="0"/>
        <v/>
      </c>
      <c r="J17" t="str">
        <f t="shared" si="1"/>
        <v/>
      </c>
      <c r="K17" s="42" t="str">
        <f t="shared" si="3"/>
        <v/>
      </c>
      <c r="Q17" s="40" t="str">
        <f t="shared" si="5"/>
        <v/>
      </c>
      <c r="R17" t="str">
        <f t="shared" si="6"/>
        <v/>
      </c>
      <c r="S17" s="42" t="str">
        <f t="shared" si="2"/>
        <v/>
      </c>
      <c r="T17" t="str">
        <f t="shared" si="4"/>
        <v/>
      </c>
      <c r="V17" s="46">
        <v>15</v>
      </c>
      <c r="W17" s="29"/>
      <c r="Y17" s="1" t="s">
        <v>2</v>
      </c>
    </row>
    <row r="18" spans="9:37" x14ac:dyDescent="0.35">
      <c r="I18" s="40" t="str">
        <f t="shared" si="0"/>
        <v/>
      </c>
      <c r="J18" t="str">
        <f t="shared" si="1"/>
        <v/>
      </c>
      <c r="K18" s="42" t="str">
        <f t="shared" si="3"/>
        <v/>
      </c>
      <c r="Q18" s="40" t="str">
        <f t="shared" si="5"/>
        <v/>
      </c>
      <c r="R18" t="str">
        <f t="shared" si="6"/>
        <v/>
      </c>
      <c r="S18" s="42" t="str">
        <f t="shared" si="2"/>
        <v/>
      </c>
      <c r="T18" t="str">
        <f t="shared" si="4"/>
        <v/>
      </c>
      <c r="V18" s="47">
        <v>16</v>
      </c>
      <c r="W18" s="29"/>
      <c r="Y18" s="2" t="s">
        <v>10</v>
      </c>
      <c r="Z18" s="8" t="e">
        <f>AVERAGE(C3:C848)</f>
        <v>#DIV/0!</v>
      </c>
    </row>
    <row r="19" spans="9:37" x14ac:dyDescent="0.35">
      <c r="I19" s="40" t="str">
        <f t="shared" si="0"/>
        <v/>
      </c>
      <c r="J19" t="str">
        <f t="shared" si="1"/>
        <v/>
      </c>
      <c r="K19" s="42" t="str">
        <f t="shared" si="3"/>
        <v/>
      </c>
      <c r="Q19" s="40" t="str">
        <f t="shared" si="5"/>
        <v/>
      </c>
      <c r="R19" t="str">
        <f t="shared" si="6"/>
        <v/>
      </c>
      <c r="S19" s="42" t="str">
        <f t="shared" si="2"/>
        <v/>
      </c>
      <c r="T19" t="str">
        <f t="shared" si="4"/>
        <v/>
      </c>
      <c r="V19" s="46">
        <v>17</v>
      </c>
      <c r="W19" s="32"/>
      <c r="Y19" s="2" t="s">
        <v>11</v>
      </c>
      <c r="Z19" s="6">
        <f>MIN(C3:C848)</f>
        <v>0</v>
      </c>
    </row>
    <row r="20" spans="9:37" x14ac:dyDescent="0.35">
      <c r="I20" s="40" t="str">
        <f t="shared" si="0"/>
        <v/>
      </c>
      <c r="J20" t="str">
        <f t="shared" si="1"/>
        <v/>
      </c>
      <c r="K20" s="42" t="str">
        <f t="shared" si="3"/>
        <v/>
      </c>
      <c r="Q20" s="40" t="str">
        <f t="shared" si="5"/>
        <v/>
      </c>
      <c r="R20" t="str">
        <f t="shared" si="6"/>
        <v/>
      </c>
      <c r="S20" s="42" t="str">
        <f t="shared" si="2"/>
        <v/>
      </c>
      <c r="T20" t="str">
        <f t="shared" si="4"/>
        <v/>
      </c>
      <c r="V20" s="46">
        <v>18</v>
      </c>
      <c r="W20" s="29"/>
      <c r="Y20" s="2" t="s">
        <v>12</v>
      </c>
      <c r="Z20" s="6">
        <f>MAX(C3:C848)</f>
        <v>0</v>
      </c>
    </row>
    <row r="21" spans="9:37" x14ac:dyDescent="0.35">
      <c r="I21" s="40" t="str">
        <f t="shared" si="0"/>
        <v/>
      </c>
      <c r="J21" t="str">
        <f t="shared" si="1"/>
        <v/>
      </c>
      <c r="K21" s="42" t="str">
        <f t="shared" si="3"/>
        <v/>
      </c>
      <c r="Q21" s="40" t="str">
        <f t="shared" si="5"/>
        <v/>
      </c>
      <c r="R21" t="str">
        <f t="shared" si="6"/>
        <v/>
      </c>
      <c r="S21" s="42" t="str">
        <f t="shared" si="2"/>
        <v/>
      </c>
      <c r="T21" t="str">
        <f t="shared" si="4"/>
        <v/>
      </c>
      <c r="V21" s="46">
        <v>19</v>
      </c>
      <c r="W21" s="29"/>
      <c r="Y21" s="2" t="s">
        <v>13</v>
      </c>
      <c r="Z21" s="6" t="e">
        <f>MODE(C3:C848)</f>
        <v>#N/A</v>
      </c>
    </row>
    <row r="22" spans="9:37" x14ac:dyDescent="0.35">
      <c r="I22" s="40" t="str">
        <f t="shared" si="0"/>
        <v/>
      </c>
      <c r="J22" t="str">
        <f t="shared" si="1"/>
        <v/>
      </c>
      <c r="K22" s="42" t="str">
        <f t="shared" si="3"/>
        <v/>
      </c>
      <c r="Q22" s="40" t="str">
        <f t="shared" si="5"/>
        <v/>
      </c>
      <c r="R22" t="str">
        <f t="shared" si="6"/>
        <v/>
      </c>
      <c r="S22" s="42" t="str">
        <f t="shared" si="2"/>
        <v/>
      </c>
      <c r="T22" t="str">
        <f t="shared" si="4"/>
        <v/>
      </c>
      <c r="V22" s="46">
        <v>20</v>
      </c>
      <c r="W22" s="29"/>
    </row>
    <row r="23" spans="9:37" x14ac:dyDescent="0.35">
      <c r="I23" s="40" t="str">
        <f t="shared" si="0"/>
        <v/>
      </c>
      <c r="J23" t="str">
        <f t="shared" si="1"/>
        <v/>
      </c>
      <c r="K23" s="42" t="str">
        <f t="shared" si="3"/>
        <v/>
      </c>
      <c r="Q23" s="40" t="str">
        <f t="shared" si="5"/>
        <v/>
      </c>
      <c r="R23" t="str">
        <f t="shared" si="6"/>
        <v/>
      </c>
      <c r="S23" s="42" t="str">
        <f t="shared" si="2"/>
        <v/>
      </c>
      <c r="T23" t="str">
        <f t="shared" si="4"/>
        <v/>
      </c>
      <c r="V23" s="46">
        <v>21</v>
      </c>
      <c r="W23" s="29"/>
      <c r="Y23" s="1"/>
      <c r="Z23" s="2" t="s">
        <v>61</v>
      </c>
      <c r="AA23" s="2" t="s">
        <v>62</v>
      </c>
      <c r="AB23" s="2" t="s">
        <v>63</v>
      </c>
      <c r="AC23" s="2" t="s">
        <v>64</v>
      </c>
      <c r="AD23" s="2" t="s">
        <v>65</v>
      </c>
      <c r="AE23" s="2" t="s">
        <v>25</v>
      </c>
    </row>
    <row r="24" spans="9:37" x14ac:dyDescent="0.35">
      <c r="I24" s="40" t="str">
        <f t="shared" si="0"/>
        <v/>
      </c>
      <c r="J24" t="str">
        <f t="shared" si="1"/>
        <v/>
      </c>
      <c r="K24" s="42" t="str">
        <f t="shared" si="3"/>
        <v/>
      </c>
      <c r="Q24" s="40" t="str">
        <f t="shared" si="5"/>
        <v/>
      </c>
      <c r="R24" t="str">
        <f t="shared" si="6"/>
        <v/>
      </c>
      <c r="S24" s="42" t="str">
        <f t="shared" si="2"/>
        <v/>
      </c>
      <c r="T24" t="str">
        <f t="shared" si="4"/>
        <v/>
      </c>
      <c r="V24" s="46">
        <v>22</v>
      </c>
      <c r="W24" s="29"/>
      <c r="Y24" s="43" t="s">
        <v>15</v>
      </c>
      <c r="Z24" s="8" t="e">
        <f>AVERAGE(D3:D848)</f>
        <v>#DIV/0!</v>
      </c>
      <c r="AA24" s="6" t="e">
        <f>AVERAGE(E:E)</f>
        <v>#DIV/0!</v>
      </c>
      <c r="AB24" s="6" t="e">
        <f>AVERAGE(F:F)</f>
        <v>#DIV/0!</v>
      </c>
      <c r="AC24" s="6" t="e">
        <f>AVERAGE(G:G)</f>
        <v>#DIV/0!</v>
      </c>
      <c r="AD24" s="6" t="e">
        <f>AVERAGE(H:H)</f>
        <v>#DIV/0!</v>
      </c>
      <c r="AE24" s="6" t="e">
        <f>AVERAGE(K:K)</f>
        <v>#DIV/0!</v>
      </c>
    </row>
    <row r="25" spans="9:37" x14ac:dyDescent="0.35">
      <c r="I25" s="40" t="str">
        <f t="shared" si="0"/>
        <v/>
      </c>
      <c r="J25" t="str">
        <f t="shared" si="1"/>
        <v/>
      </c>
      <c r="K25" s="42" t="str">
        <f t="shared" si="3"/>
        <v/>
      </c>
      <c r="Q25" s="40" t="str">
        <f t="shared" si="5"/>
        <v/>
      </c>
      <c r="R25" t="str">
        <f t="shared" si="6"/>
        <v/>
      </c>
      <c r="S25" s="42" t="str">
        <f t="shared" si="2"/>
        <v/>
      </c>
      <c r="T25" t="str">
        <f t="shared" si="4"/>
        <v/>
      </c>
      <c r="V25" s="46">
        <v>23</v>
      </c>
      <c r="W25" s="29"/>
      <c r="Y25" s="43" t="s">
        <v>16</v>
      </c>
      <c r="Z25" s="8" t="e">
        <f>AVERAGE(L:L)</f>
        <v>#DIV/0!</v>
      </c>
      <c r="AA25" s="44" t="e">
        <f>AVERAGE(M:M)</f>
        <v>#DIV/0!</v>
      </c>
      <c r="AB25" s="44" t="e">
        <f>AVERAGE(N:N)</f>
        <v>#DIV/0!</v>
      </c>
      <c r="AC25" s="44" t="e">
        <f>AVERAGE(O:O)</f>
        <v>#DIV/0!</v>
      </c>
      <c r="AD25" s="44" t="e">
        <f>AVERAGE(P:P)</f>
        <v>#DIV/0!</v>
      </c>
      <c r="AE25" s="6" t="e">
        <f>AVERAGE(S:S)</f>
        <v>#DIV/0!</v>
      </c>
    </row>
    <row r="26" spans="9:37" x14ac:dyDescent="0.35">
      <c r="I26" s="40" t="str">
        <f t="shared" si="0"/>
        <v/>
      </c>
      <c r="J26" t="str">
        <f t="shared" si="1"/>
        <v/>
      </c>
      <c r="K26" s="42" t="str">
        <f t="shared" si="3"/>
        <v/>
      </c>
      <c r="Q26" s="40" t="str">
        <f t="shared" si="5"/>
        <v/>
      </c>
      <c r="R26" t="str">
        <f t="shared" si="6"/>
        <v/>
      </c>
      <c r="S26" s="42" t="str">
        <f t="shared" si="2"/>
        <v/>
      </c>
      <c r="T26" t="str">
        <f t="shared" si="4"/>
        <v/>
      </c>
      <c r="V26" s="46">
        <v>24</v>
      </c>
      <c r="W26" s="29"/>
      <c r="Y26" s="10" t="s">
        <v>17</v>
      </c>
      <c r="Z26" s="8" t="e">
        <f t="shared" ref="Z26:AE26" si="7">Z24-Z25</f>
        <v>#DIV/0!</v>
      </c>
      <c r="AA26" s="44" t="e">
        <f t="shared" si="7"/>
        <v>#DIV/0!</v>
      </c>
      <c r="AB26" s="44" t="e">
        <f t="shared" si="7"/>
        <v>#DIV/0!</v>
      </c>
      <c r="AC26" s="44" t="e">
        <f t="shared" si="7"/>
        <v>#DIV/0!</v>
      </c>
      <c r="AD26" s="44" t="e">
        <f t="shared" si="7"/>
        <v>#DIV/0!</v>
      </c>
      <c r="AE26" s="44" t="e">
        <f t="shared" si="7"/>
        <v>#DIV/0!</v>
      </c>
    </row>
    <row r="27" spans="9:37" x14ac:dyDescent="0.35">
      <c r="I27" s="40" t="str">
        <f t="shared" si="0"/>
        <v/>
      </c>
      <c r="J27" t="str">
        <f t="shared" si="1"/>
        <v/>
      </c>
      <c r="K27" s="42" t="str">
        <f t="shared" si="3"/>
        <v/>
      </c>
      <c r="Q27" s="40" t="str">
        <f t="shared" si="5"/>
        <v/>
      </c>
      <c r="R27" t="str">
        <f t="shared" si="6"/>
        <v/>
      </c>
      <c r="S27" s="42" t="str">
        <f t="shared" si="2"/>
        <v/>
      </c>
      <c r="T27" t="str">
        <f t="shared" si="4"/>
        <v/>
      </c>
      <c r="V27" s="47">
        <v>25</v>
      </c>
      <c r="W27" s="30"/>
      <c r="Y27" s="2" t="s">
        <v>18</v>
      </c>
      <c r="Z27" s="45" t="e">
        <f>_xlfn.T.TEST(D3:D848,L3:L848,2,1)</f>
        <v>#DIV/0!</v>
      </c>
      <c r="AA27" s="45" t="e">
        <f>_xlfn.T.TEST(E3:E848,M3:M848,2,1)</f>
        <v>#DIV/0!</v>
      </c>
      <c r="AB27" s="45" t="e">
        <f>_xlfn.T.TEST(F3:F848,N3:N848,2,1)</f>
        <v>#DIV/0!</v>
      </c>
      <c r="AC27" s="45" t="e">
        <f>_xlfn.T.TEST(G3:G848,O3:O848,2,1)</f>
        <v>#DIV/0!</v>
      </c>
      <c r="AD27" s="45" t="e">
        <f>_xlfn.T.TEST(H3:H848,P3:P848,2,1)</f>
        <v>#DIV/0!</v>
      </c>
      <c r="AE27" s="45" t="e">
        <f>_xlfn.T.TEST(K3:K848,S3:S848,2,1)</f>
        <v>#DIV/0!</v>
      </c>
    </row>
    <row r="28" spans="9:37" x14ac:dyDescent="0.35">
      <c r="I28" s="40" t="str">
        <f t="shared" si="0"/>
        <v/>
      </c>
      <c r="J28" t="str">
        <f t="shared" si="1"/>
        <v/>
      </c>
      <c r="K28" s="42" t="str">
        <f t="shared" si="3"/>
        <v/>
      </c>
      <c r="Q28" s="40" t="str">
        <f t="shared" si="5"/>
        <v/>
      </c>
      <c r="R28" t="str">
        <f t="shared" si="6"/>
        <v/>
      </c>
      <c r="S28" s="42" t="str">
        <f t="shared" si="2"/>
        <v/>
      </c>
      <c r="T28" t="str">
        <f t="shared" si="4"/>
        <v/>
      </c>
      <c r="AA28" s="7"/>
    </row>
    <row r="29" spans="9:37" x14ac:dyDescent="0.35">
      <c r="I29" s="40" t="str">
        <f t="shared" si="0"/>
        <v/>
      </c>
      <c r="J29" t="str">
        <f t="shared" si="1"/>
        <v/>
      </c>
      <c r="K29" s="42" t="str">
        <f t="shared" si="3"/>
        <v/>
      </c>
      <c r="Q29" s="40" t="str">
        <f t="shared" si="5"/>
        <v/>
      </c>
      <c r="R29" t="str">
        <f t="shared" si="6"/>
        <v/>
      </c>
      <c r="S29" s="42" t="str">
        <f t="shared" si="2"/>
        <v/>
      </c>
      <c r="T29" t="str">
        <f t="shared" si="4"/>
        <v/>
      </c>
      <c r="Z29" s="61" t="s">
        <v>71</v>
      </c>
      <c r="AA29" s="61"/>
      <c r="AB29" s="61" t="s">
        <v>72</v>
      </c>
      <c r="AC29" s="61"/>
      <c r="AD29" s="61" t="s">
        <v>73</v>
      </c>
      <c r="AE29" s="61"/>
      <c r="AF29" s="61" t="s">
        <v>74</v>
      </c>
      <c r="AG29" s="61"/>
      <c r="AH29" s="61" t="s">
        <v>75</v>
      </c>
      <c r="AI29" s="61"/>
      <c r="AJ29" s="61" t="s">
        <v>76</v>
      </c>
      <c r="AK29" s="61"/>
    </row>
    <row r="30" spans="9:37" x14ac:dyDescent="0.35">
      <c r="I30" s="40" t="str">
        <f t="shared" si="0"/>
        <v/>
      </c>
      <c r="J30" t="str">
        <f t="shared" si="1"/>
        <v/>
      </c>
      <c r="K30" s="42" t="str">
        <f t="shared" si="3"/>
        <v/>
      </c>
      <c r="Q30" s="40" t="str">
        <f t="shared" si="5"/>
        <v/>
      </c>
      <c r="R30" t="str">
        <f t="shared" si="6"/>
        <v/>
      </c>
      <c r="S30" s="42" t="str">
        <f t="shared" si="2"/>
        <v/>
      </c>
      <c r="T30" t="str">
        <f t="shared" si="4"/>
        <v/>
      </c>
      <c r="V30" s="1" t="s">
        <v>77</v>
      </c>
      <c r="Y30" s="1" t="s">
        <v>40</v>
      </c>
      <c r="Z30" s="14" t="s">
        <v>19</v>
      </c>
      <c r="AA30" s="11" t="s">
        <v>20</v>
      </c>
      <c r="AB30" s="14" t="s">
        <v>78</v>
      </c>
      <c r="AC30" s="11" t="s">
        <v>20</v>
      </c>
      <c r="AD30" s="14" t="s">
        <v>78</v>
      </c>
      <c r="AE30" s="11" t="s">
        <v>20</v>
      </c>
      <c r="AF30" s="14" t="s">
        <v>78</v>
      </c>
      <c r="AG30" s="11" t="s">
        <v>20</v>
      </c>
      <c r="AH30" s="14" t="s">
        <v>78</v>
      </c>
      <c r="AI30" s="11" t="s">
        <v>20</v>
      </c>
      <c r="AJ30" s="37" t="s">
        <v>78</v>
      </c>
      <c r="AK30" s="38" t="s">
        <v>20</v>
      </c>
    </row>
    <row r="31" spans="9:37" x14ac:dyDescent="0.35">
      <c r="I31" s="40" t="str">
        <f t="shared" si="0"/>
        <v/>
      </c>
      <c r="J31" t="str">
        <f t="shared" si="1"/>
        <v/>
      </c>
      <c r="K31" s="42" t="str">
        <f t="shared" si="3"/>
        <v/>
      </c>
      <c r="Q31" s="40" t="str">
        <f t="shared" si="5"/>
        <v/>
      </c>
      <c r="R31" t="str">
        <f t="shared" si="6"/>
        <v/>
      </c>
      <c r="S31" s="42" t="str">
        <f t="shared" si="2"/>
        <v/>
      </c>
      <c r="T31" t="str">
        <f t="shared" si="4"/>
        <v/>
      </c>
      <c r="V31" s="2" t="s">
        <v>79</v>
      </c>
      <c r="W31" s="2">
        <f>SDQ_Math!B7</f>
        <v>0</v>
      </c>
      <c r="Y31" s="2" t="s">
        <v>80</v>
      </c>
      <c r="Z31" s="15">
        <f>COUNTIFS(D3:D848,"&gt;=0", D3:D848,"&lt;=4")</f>
        <v>0</v>
      </c>
      <c r="AA31" s="4" t="e">
        <f>Z31/Z35</f>
        <v>#DIV/0!</v>
      </c>
      <c r="AB31" s="15">
        <f>COUNTIFS(E3:E848,"&gt;=0", E3:E848,"&lt;=3")</f>
        <v>0</v>
      </c>
      <c r="AC31" s="4" t="e">
        <f>AB31/AB35</f>
        <v>#DIV/0!</v>
      </c>
      <c r="AD31" s="15">
        <f>COUNTIFS(F:F,"&gt;=0", F:F,"&lt;=5")</f>
        <v>0</v>
      </c>
      <c r="AE31" s="4" t="e">
        <f>AD31/AD35</f>
        <v>#DIV/0!</v>
      </c>
      <c r="AF31" s="15">
        <f>COUNTIFS(G:G,"&gt;=0", G:G,"&lt;=2")</f>
        <v>0</v>
      </c>
      <c r="AG31" s="4" t="e">
        <f>AF31/AF35</f>
        <v>#DIV/0!</v>
      </c>
      <c r="AH31" s="15">
        <f>COUNTIFS(H:H,"&gt;=0", H:H,"&lt;=4")</f>
        <v>0</v>
      </c>
      <c r="AI31" s="4" t="e">
        <f>AH31/AH35</f>
        <v>#DIV/0!</v>
      </c>
      <c r="AJ31" s="15">
        <f>COUNTIFS(K:K,"&gt;=0", K:K,"&lt;=14")</f>
        <v>0</v>
      </c>
      <c r="AK31" s="4" t="e">
        <f>AJ31/AJ35</f>
        <v>#DIV/0!</v>
      </c>
    </row>
    <row r="32" spans="9:37" x14ac:dyDescent="0.35">
      <c r="I32" s="40" t="str">
        <f t="shared" si="0"/>
        <v/>
      </c>
      <c r="J32" t="str">
        <f t="shared" si="1"/>
        <v/>
      </c>
      <c r="K32" s="42" t="str">
        <f t="shared" si="3"/>
        <v/>
      </c>
      <c r="Q32" s="40" t="str">
        <f t="shared" si="5"/>
        <v/>
      </c>
      <c r="R32" t="str">
        <f t="shared" si="6"/>
        <v/>
      </c>
      <c r="S32" s="42" t="str">
        <f t="shared" si="2"/>
        <v/>
      </c>
      <c r="T32" t="str">
        <f t="shared" si="4"/>
        <v/>
      </c>
      <c r="V32" s="2" t="s">
        <v>81</v>
      </c>
      <c r="W32" s="2">
        <f>SDQ_Math!C13</f>
        <v>0</v>
      </c>
      <c r="Y32" s="2" t="s">
        <v>82</v>
      </c>
      <c r="Z32" s="15">
        <f>COUNTIFS(D3:D848,5)</f>
        <v>0</v>
      </c>
      <c r="AA32" s="4" t="e">
        <f>Z32/Z35</f>
        <v>#DIV/0!</v>
      </c>
      <c r="AB32" s="15">
        <f>COUNTIFS(E:E,4)</f>
        <v>0</v>
      </c>
      <c r="AC32" s="4" t="e">
        <f>AB32/AB35</f>
        <v>#DIV/0!</v>
      </c>
      <c r="AD32" s="15">
        <f>COUNTIFS(F:F,6)</f>
        <v>0</v>
      </c>
      <c r="AE32" s="4" t="e">
        <f>AD32/AD35</f>
        <v>#DIV/0!</v>
      </c>
      <c r="AF32" s="15">
        <f>COUNTIFS(G:G,3)</f>
        <v>0</v>
      </c>
      <c r="AG32" s="4" t="e">
        <f>AF32/AF35</f>
        <v>#DIV/0!</v>
      </c>
      <c r="AH32" s="15">
        <f>COUNTIFS(H:H,"&gt;=5", H:H,"&lt;=9")</f>
        <v>0</v>
      </c>
      <c r="AI32" s="4" t="e">
        <f>AH32/AH35</f>
        <v>#DIV/0!</v>
      </c>
      <c r="AJ32" s="15">
        <f>COUNTIFS(K:K,"&gt;=15", K:K,"&lt;=17")</f>
        <v>0</v>
      </c>
      <c r="AK32" s="4" t="e">
        <f>AJ32/AJ35</f>
        <v>#DIV/0!</v>
      </c>
    </row>
    <row r="33" spans="9:37" x14ac:dyDescent="0.35">
      <c r="I33" s="40" t="str">
        <f t="shared" si="0"/>
        <v/>
      </c>
      <c r="J33" t="str">
        <f t="shared" si="1"/>
        <v/>
      </c>
      <c r="K33" s="42" t="str">
        <f t="shared" si="3"/>
        <v/>
      </c>
      <c r="Q33" s="40" t="str">
        <f t="shared" si="5"/>
        <v/>
      </c>
      <c r="R33" t="str">
        <f t="shared" si="6"/>
        <v/>
      </c>
      <c r="S33" s="42" t="str">
        <f t="shared" si="2"/>
        <v/>
      </c>
      <c r="T33" t="str">
        <f t="shared" si="4"/>
        <v/>
      </c>
      <c r="V33" s="2" t="s">
        <v>83</v>
      </c>
      <c r="W33" s="2">
        <f>SDQ_Math!D19</f>
        <v>0</v>
      </c>
      <c r="Y33" s="32" t="s">
        <v>84</v>
      </c>
      <c r="Z33" s="15">
        <f>COUNTIFS(D3:D848,6)</f>
        <v>0</v>
      </c>
      <c r="AA33" s="4" t="e">
        <f>Z33/Z35</f>
        <v>#DIV/0!</v>
      </c>
      <c r="AB33" s="15">
        <f>COUNTIFS(E:E,5)</f>
        <v>0</v>
      </c>
      <c r="AC33" s="4" t="e">
        <f>AB33/AB35</f>
        <v>#DIV/0!</v>
      </c>
      <c r="AD33" s="15">
        <f>COUNTIFS(F:F,7)</f>
        <v>0</v>
      </c>
      <c r="AE33" s="4" t="e">
        <f>AD33/AD35</f>
        <v>#DIV/0!</v>
      </c>
      <c r="AF33" s="15">
        <f>COUNTIFS(G:G,4)</f>
        <v>0</v>
      </c>
      <c r="AG33" s="4" t="e">
        <f>AF33/AF35</f>
        <v>#DIV/0!</v>
      </c>
      <c r="AH33" s="15">
        <f>COUNTIFS(H:H,"&gt;=10", H:H,"&lt;=14")</f>
        <v>0</v>
      </c>
      <c r="AI33" s="4" t="e">
        <f>AH33/AH35</f>
        <v>#DIV/0!</v>
      </c>
      <c r="AJ33" s="15">
        <f>COUNTIFS(K:K,"&gt;=18", K:K,"&lt;=19")</f>
        <v>0</v>
      </c>
      <c r="AK33" s="4" t="e">
        <f>AJ33/AJ35</f>
        <v>#DIV/0!</v>
      </c>
    </row>
    <row r="34" spans="9:37" x14ac:dyDescent="0.35">
      <c r="K34" s="42" t="str">
        <f t="shared" si="3"/>
        <v/>
      </c>
      <c r="Q34" s="40" t="str">
        <f t="shared" si="5"/>
        <v/>
      </c>
      <c r="R34" t="str">
        <f t="shared" si="6"/>
        <v/>
      </c>
      <c r="S34" s="42" t="str">
        <f t="shared" si="2"/>
        <v/>
      </c>
      <c r="T34" t="str">
        <f t="shared" si="4"/>
        <v/>
      </c>
      <c r="V34" s="2" t="s">
        <v>85</v>
      </c>
      <c r="W34" s="2">
        <f>SDQ_Math!E25</f>
        <v>0</v>
      </c>
      <c r="Y34" s="36" t="s">
        <v>86</v>
      </c>
      <c r="Z34" s="35">
        <f>COUNTIFS(D3:D848,"&gt;=7")</f>
        <v>0</v>
      </c>
      <c r="AA34" s="4" t="e">
        <f>Z34/Z35</f>
        <v>#DIV/0!</v>
      </c>
      <c r="AB34" s="15">
        <f>COUNTIFS(E:E,"&gt;=6")</f>
        <v>0</v>
      </c>
      <c r="AC34" s="4" t="e">
        <f>AB34/AB35</f>
        <v>#DIV/0!</v>
      </c>
      <c r="AD34" s="15">
        <f>COUNTIFS(F:F,"&gt;=8")</f>
        <v>0</v>
      </c>
      <c r="AE34" s="4" t="e">
        <f>AD34/AD35</f>
        <v>#DIV/0!</v>
      </c>
      <c r="AF34" s="15">
        <f>COUNTIFS(G:G,"&gt;=5")</f>
        <v>0</v>
      </c>
      <c r="AG34" s="4" t="e">
        <f>AF34/AF35</f>
        <v>#DIV/0!</v>
      </c>
      <c r="AH34" s="15">
        <f>COUNTIFS(H:H,"&gt;=15", H:H,"&lt;=19")</f>
        <v>0</v>
      </c>
      <c r="AI34" s="4" t="e">
        <f>AH34/AH35</f>
        <v>#DIV/0!</v>
      </c>
      <c r="AJ34" s="15">
        <f>COUNTIFS(K:K,"&gt;=20")</f>
        <v>0</v>
      </c>
      <c r="AK34" s="4" t="e">
        <f>AJ34/AJ35</f>
        <v>#DIV/0!</v>
      </c>
    </row>
    <row r="35" spans="9:37" x14ac:dyDescent="0.35">
      <c r="K35" s="42" t="str">
        <f t="shared" si="3"/>
        <v/>
      </c>
      <c r="Q35" s="40" t="str">
        <f t="shared" si="5"/>
        <v/>
      </c>
      <c r="R35" t="str">
        <f t="shared" si="6"/>
        <v/>
      </c>
      <c r="S35" s="42" t="str">
        <f t="shared" si="2"/>
        <v/>
      </c>
      <c r="T35" t="str">
        <f t="shared" si="4"/>
        <v/>
      </c>
      <c r="V35" s="2" t="s">
        <v>87</v>
      </c>
      <c r="W35" s="2">
        <f>SDQ_Math!F31</f>
        <v>0</v>
      </c>
      <c r="Y35" s="30" t="s">
        <v>88</v>
      </c>
      <c r="Z35" s="15">
        <f t="shared" ref="Z35:AK35" si="8">SUM(Z31:Z34)</f>
        <v>0</v>
      </c>
      <c r="AA35" s="4" t="e">
        <f t="shared" si="8"/>
        <v>#DIV/0!</v>
      </c>
      <c r="AB35" s="15">
        <f t="shared" si="8"/>
        <v>0</v>
      </c>
      <c r="AC35" s="4" t="e">
        <f t="shared" si="8"/>
        <v>#DIV/0!</v>
      </c>
      <c r="AD35" s="15">
        <f t="shared" si="8"/>
        <v>0</v>
      </c>
      <c r="AE35" s="4" t="e">
        <f t="shared" si="8"/>
        <v>#DIV/0!</v>
      </c>
      <c r="AF35" s="15">
        <f t="shared" si="8"/>
        <v>0</v>
      </c>
      <c r="AG35" s="4" t="e">
        <f t="shared" si="8"/>
        <v>#DIV/0!</v>
      </c>
      <c r="AH35" s="15">
        <f t="shared" si="8"/>
        <v>0</v>
      </c>
      <c r="AI35" s="4" t="e">
        <f t="shared" si="8"/>
        <v>#DIV/0!</v>
      </c>
      <c r="AJ35" s="15">
        <f t="shared" si="8"/>
        <v>0</v>
      </c>
      <c r="AK35" s="4" t="e">
        <f t="shared" si="8"/>
        <v>#DIV/0!</v>
      </c>
    </row>
    <row r="36" spans="9:37" x14ac:dyDescent="0.35">
      <c r="K36" s="42" t="str">
        <f t="shared" si="3"/>
        <v/>
      </c>
      <c r="Q36" s="40" t="str">
        <f t="shared" si="5"/>
        <v/>
      </c>
      <c r="R36" t="str">
        <f t="shared" si="6"/>
        <v/>
      </c>
      <c r="S36" s="42" t="str">
        <f t="shared" si="2"/>
        <v/>
      </c>
      <c r="T36" t="str">
        <f t="shared" si="4"/>
        <v/>
      </c>
    </row>
    <row r="37" spans="9:37" x14ac:dyDescent="0.35">
      <c r="K37" s="42" t="str">
        <f t="shared" si="3"/>
        <v/>
      </c>
      <c r="Q37" s="40" t="str">
        <f t="shared" si="5"/>
        <v/>
      </c>
      <c r="R37" t="str">
        <f t="shared" si="6"/>
        <v/>
      </c>
      <c r="S37" s="42" t="str">
        <f t="shared" si="2"/>
        <v/>
      </c>
      <c r="T37" t="str">
        <f t="shared" si="4"/>
        <v/>
      </c>
      <c r="V37" s="33" t="s">
        <v>89</v>
      </c>
      <c r="W37" s="2">
        <f>SUM(W31:W34)</f>
        <v>0</v>
      </c>
      <c r="Z37" s="61" t="s">
        <v>71</v>
      </c>
      <c r="AA37" s="61"/>
      <c r="AB37" s="61" t="s">
        <v>72</v>
      </c>
      <c r="AC37" s="61"/>
      <c r="AD37" s="61" t="s">
        <v>73</v>
      </c>
      <c r="AE37" s="61"/>
      <c r="AF37" s="61" t="s">
        <v>74</v>
      </c>
      <c r="AG37" s="61"/>
      <c r="AH37" s="61" t="s">
        <v>75</v>
      </c>
      <c r="AI37" s="61"/>
      <c r="AJ37" s="61" t="s">
        <v>76</v>
      </c>
      <c r="AK37" s="61"/>
    </row>
    <row r="38" spans="9:37" x14ac:dyDescent="0.35">
      <c r="K38" s="42" t="str">
        <f t="shared" si="3"/>
        <v/>
      </c>
      <c r="Q38" s="40" t="str">
        <f t="shared" si="5"/>
        <v/>
      </c>
      <c r="R38" t="str">
        <f t="shared" si="6"/>
        <v/>
      </c>
      <c r="S38" s="42" t="str">
        <f t="shared" si="2"/>
        <v/>
      </c>
      <c r="T38" t="str">
        <f t="shared" si="4"/>
        <v/>
      </c>
      <c r="Y38" s="1" t="s">
        <v>40</v>
      </c>
      <c r="Z38" s="37" t="s">
        <v>19</v>
      </c>
      <c r="AA38" s="38" t="s">
        <v>20</v>
      </c>
      <c r="AB38" s="37" t="s">
        <v>78</v>
      </c>
      <c r="AC38" s="38" t="s">
        <v>20</v>
      </c>
      <c r="AD38" s="37" t="s">
        <v>78</v>
      </c>
      <c r="AE38" s="38" t="s">
        <v>20</v>
      </c>
      <c r="AF38" s="37" t="s">
        <v>78</v>
      </c>
      <c r="AG38" s="38" t="s">
        <v>20</v>
      </c>
      <c r="AH38" s="37" t="s">
        <v>78</v>
      </c>
      <c r="AI38" s="38" t="s">
        <v>20</v>
      </c>
      <c r="AJ38" s="37" t="s">
        <v>78</v>
      </c>
      <c r="AK38" s="38" t="s">
        <v>20</v>
      </c>
    </row>
    <row r="39" spans="9:37" x14ac:dyDescent="0.35">
      <c r="K39" s="42" t="str">
        <f t="shared" si="3"/>
        <v/>
      </c>
      <c r="Q39" s="40" t="str">
        <f t="shared" si="5"/>
        <v/>
      </c>
      <c r="R39" t="str">
        <f t="shared" si="6"/>
        <v/>
      </c>
      <c r="S39" s="42" t="str">
        <f t="shared" si="2"/>
        <v/>
      </c>
      <c r="T39" t="str">
        <f t="shared" si="4"/>
        <v/>
      </c>
      <c r="V39" s="2" t="s">
        <v>90</v>
      </c>
      <c r="W39" s="2">
        <f>SUM(W32:W33)</f>
        <v>0</v>
      </c>
      <c r="Y39" s="2" t="s">
        <v>80</v>
      </c>
      <c r="Z39" s="15">
        <f>COUNTIFS(L:L,"&gt;=0", L:L,"&lt;=4")</f>
        <v>0</v>
      </c>
      <c r="AA39" s="4" t="e">
        <f>Z39/Z43</f>
        <v>#DIV/0!</v>
      </c>
      <c r="AB39" s="15">
        <f>COUNTIFS(M:M,"&gt;=0", M:M,"&lt;=3")</f>
        <v>0</v>
      </c>
      <c r="AC39" s="4" t="e">
        <f>AB39/AB43</f>
        <v>#DIV/0!</v>
      </c>
      <c r="AD39" s="15">
        <f>COUNTIFS(N:N,"&gt;=0", N:N,"&lt;=5")</f>
        <v>0</v>
      </c>
      <c r="AE39" s="4" t="e">
        <f>AD39/AD43</f>
        <v>#DIV/0!</v>
      </c>
      <c r="AF39" s="15">
        <f>COUNTIFS(O:O,"&gt;=0", O:O,"&lt;=2")</f>
        <v>0</v>
      </c>
      <c r="AG39" s="4" t="e">
        <f>AF39/AF43</f>
        <v>#DIV/0!</v>
      </c>
      <c r="AH39" s="15">
        <f>COUNTIFS(P:P,"&gt;=0", P:P,"&lt;=4")</f>
        <v>0</v>
      </c>
      <c r="AI39" s="4" t="e">
        <f>AH39/AH43</f>
        <v>#DIV/0!</v>
      </c>
      <c r="AJ39" s="15">
        <f>COUNTIFS(S:S,"&gt;=0", S:S,"&lt;=14")</f>
        <v>0</v>
      </c>
      <c r="AK39" s="4" t="e">
        <f>AJ39/AJ43</f>
        <v>#DIV/0!</v>
      </c>
    </row>
    <row r="40" spans="9:37" x14ac:dyDescent="0.35">
      <c r="K40" s="42" t="str">
        <f t="shared" si="3"/>
        <v/>
      </c>
      <c r="Q40" s="40" t="str">
        <f t="shared" si="5"/>
        <v/>
      </c>
      <c r="R40" t="str">
        <f t="shared" si="6"/>
        <v/>
      </c>
      <c r="S40" s="42" t="str">
        <f t="shared" si="2"/>
        <v/>
      </c>
      <c r="T40" t="str">
        <f t="shared" si="4"/>
        <v/>
      </c>
      <c r="V40" s="2" t="s">
        <v>91</v>
      </c>
      <c r="W40" s="2">
        <f>SUM(W31,W34)</f>
        <v>0</v>
      </c>
      <c r="Y40" s="2" t="s">
        <v>82</v>
      </c>
      <c r="Z40" s="15">
        <f>COUNTIFS(L:L,5)</f>
        <v>0</v>
      </c>
      <c r="AA40" s="4" t="e">
        <f>Z40/Z43</f>
        <v>#DIV/0!</v>
      </c>
      <c r="AB40" s="15">
        <f>COUNTIFS(M:M,4)</f>
        <v>0</v>
      </c>
      <c r="AC40" s="4" t="e">
        <f>AB40/AB43</f>
        <v>#DIV/0!</v>
      </c>
      <c r="AD40" s="15">
        <f>COUNTIFS(N:N,6)</f>
        <v>0</v>
      </c>
      <c r="AE40" s="4" t="e">
        <f>AD40/AD43</f>
        <v>#DIV/0!</v>
      </c>
      <c r="AF40" s="15">
        <f>COUNTIFS(O:O,3)</f>
        <v>0</v>
      </c>
      <c r="AG40" s="4" t="e">
        <f>AF40/AF43</f>
        <v>#DIV/0!</v>
      </c>
      <c r="AH40" s="15">
        <f>COUNTIFS(P:P,"&gt;=5", P:P,"&lt;=9")</f>
        <v>0</v>
      </c>
      <c r="AI40" s="4" t="e">
        <f>AH40/AH43</f>
        <v>#DIV/0!</v>
      </c>
      <c r="AJ40" s="15">
        <f>COUNTIFS(S:S,"&gt;=15", S:S,"&lt;=17")</f>
        <v>0</v>
      </c>
      <c r="AK40" s="4" t="e">
        <f>AJ40/AJ43</f>
        <v>#DIV/0!</v>
      </c>
    </row>
    <row r="41" spans="9:37" x14ac:dyDescent="0.35">
      <c r="K41" s="42" t="str">
        <f t="shared" si="3"/>
        <v/>
      </c>
      <c r="Q41" s="40" t="str">
        <f t="shared" si="5"/>
        <v/>
      </c>
      <c r="R41" t="str">
        <f t="shared" si="6"/>
        <v/>
      </c>
      <c r="S41" s="42" t="str">
        <f t="shared" si="2"/>
        <v/>
      </c>
      <c r="T41" t="str">
        <f t="shared" si="4"/>
        <v/>
      </c>
      <c r="Y41" s="32" t="s">
        <v>84</v>
      </c>
      <c r="Z41" s="15">
        <f>COUNTIFS(L:L,6)</f>
        <v>0</v>
      </c>
      <c r="AA41" s="4" t="e">
        <f>Z41/Z43</f>
        <v>#DIV/0!</v>
      </c>
      <c r="AB41" s="15">
        <f>COUNTIFS(M:M,5)</f>
        <v>0</v>
      </c>
      <c r="AC41" s="4" t="e">
        <f>AB41/AB43</f>
        <v>#DIV/0!</v>
      </c>
      <c r="AD41" s="15">
        <f>COUNTIFS(N:N,7)</f>
        <v>0</v>
      </c>
      <c r="AE41" s="4" t="e">
        <f>AD41/AD43</f>
        <v>#DIV/0!</v>
      </c>
      <c r="AF41" s="15">
        <f>COUNTIFS(O:O,4)</f>
        <v>0</v>
      </c>
      <c r="AG41" s="4" t="e">
        <f>AF41/AF43</f>
        <v>#DIV/0!</v>
      </c>
      <c r="AH41" s="15">
        <f>COUNTIFS(P:P,"&gt;=10", P:P,"&lt;=14")</f>
        <v>0</v>
      </c>
      <c r="AI41" s="4" t="e">
        <f>AH41/AH43</f>
        <v>#DIV/0!</v>
      </c>
      <c r="AJ41" s="15">
        <f>COUNTIFS(S:S,"&gt;=18", S:S,"&lt;=19")</f>
        <v>0</v>
      </c>
      <c r="AK41" s="4" t="e">
        <f>AJ41/AJ43</f>
        <v>#DIV/0!</v>
      </c>
    </row>
    <row r="42" spans="9:37" x14ac:dyDescent="0.35">
      <c r="K42" s="42" t="str">
        <f t="shared" si="3"/>
        <v/>
      </c>
      <c r="Q42" s="40" t="str">
        <f t="shared" si="5"/>
        <v/>
      </c>
      <c r="R42" t="str">
        <f t="shared" si="6"/>
        <v/>
      </c>
      <c r="S42" s="42" t="str">
        <f t="shared" si="2"/>
        <v/>
      </c>
      <c r="T42" t="str">
        <f t="shared" si="4"/>
        <v/>
      </c>
      <c r="Y42" s="36" t="s">
        <v>86</v>
      </c>
      <c r="Z42" s="35">
        <f>COUNTIFS(L:L,"&gt;=7")</f>
        <v>0</v>
      </c>
      <c r="AA42" s="4" t="e">
        <f>Z42/Z43</f>
        <v>#DIV/0!</v>
      </c>
      <c r="AB42" s="15">
        <f>COUNTIFS(M:M,"&gt;=6")</f>
        <v>0</v>
      </c>
      <c r="AC42" s="4" t="e">
        <f>AB42/AB43</f>
        <v>#DIV/0!</v>
      </c>
      <c r="AD42" s="15">
        <f>COUNTIFS(N:N,"&gt;=8")</f>
        <v>0</v>
      </c>
      <c r="AE42" s="4" t="e">
        <f>AD42/AD43</f>
        <v>#DIV/0!</v>
      </c>
      <c r="AF42" s="15">
        <f>COUNTIFS(O:O,"&gt;=5")</f>
        <v>0</v>
      </c>
      <c r="AG42" s="4" t="e">
        <f>AF42/AF43</f>
        <v>#DIV/0!</v>
      </c>
      <c r="AH42" s="15">
        <f>COUNTIFS(P:P,"&gt;=15", H:H,"&lt;=19")</f>
        <v>0</v>
      </c>
      <c r="AI42" s="4" t="e">
        <f>AH42/AH43</f>
        <v>#DIV/0!</v>
      </c>
      <c r="AJ42" s="15">
        <f>COUNTIFS(S:S,"&gt;=20")</f>
        <v>0</v>
      </c>
      <c r="AK42" s="4" t="e">
        <f>AJ42/AJ43</f>
        <v>#DIV/0!</v>
      </c>
    </row>
    <row r="43" spans="9:37" x14ac:dyDescent="0.35">
      <c r="K43" s="42" t="str">
        <f t="shared" si="3"/>
        <v/>
      </c>
      <c r="Q43" s="40" t="str">
        <f t="shared" si="5"/>
        <v/>
      </c>
      <c r="R43" t="str">
        <f t="shared" si="6"/>
        <v/>
      </c>
      <c r="S43" s="42" t="str">
        <f t="shared" si="2"/>
        <v/>
      </c>
      <c r="T43" t="str">
        <f t="shared" si="4"/>
        <v/>
      </c>
      <c r="Y43" s="30" t="s">
        <v>88</v>
      </c>
      <c r="Z43" s="15">
        <f t="shared" ref="Z43:AK43" si="9">SUM(Z39:Z42)</f>
        <v>0</v>
      </c>
      <c r="AA43" s="4" t="e">
        <f t="shared" si="9"/>
        <v>#DIV/0!</v>
      </c>
      <c r="AB43" s="15">
        <f t="shared" si="9"/>
        <v>0</v>
      </c>
      <c r="AC43" s="4" t="e">
        <f t="shared" si="9"/>
        <v>#DIV/0!</v>
      </c>
      <c r="AD43" s="15">
        <f t="shared" si="9"/>
        <v>0</v>
      </c>
      <c r="AE43" s="4" t="e">
        <f t="shared" si="9"/>
        <v>#DIV/0!</v>
      </c>
      <c r="AF43" s="15">
        <f t="shared" si="9"/>
        <v>0</v>
      </c>
      <c r="AG43" s="4" t="e">
        <f t="shared" si="9"/>
        <v>#DIV/0!</v>
      </c>
      <c r="AH43" s="15">
        <f t="shared" si="9"/>
        <v>0</v>
      </c>
      <c r="AI43" s="4" t="e">
        <f t="shared" si="9"/>
        <v>#DIV/0!</v>
      </c>
      <c r="AJ43" s="15">
        <f t="shared" si="9"/>
        <v>0</v>
      </c>
      <c r="AK43" s="4" t="e">
        <f t="shared" si="9"/>
        <v>#DIV/0!</v>
      </c>
    </row>
    <row r="44" spans="9:37" x14ac:dyDescent="0.35">
      <c r="K44" s="42" t="str">
        <f t="shared" si="3"/>
        <v/>
      </c>
      <c r="Q44" s="40" t="str">
        <f t="shared" si="5"/>
        <v/>
      </c>
      <c r="R44" t="str">
        <f t="shared" si="6"/>
        <v/>
      </c>
      <c r="S44" s="42" t="str">
        <f t="shared" si="2"/>
        <v/>
      </c>
      <c r="T44" t="str">
        <f t="shared" si="4"/>
        <v/>
      </c>
    </row>
    <row r="45" spans="9:37" x14ac:dyDescent="0.35">
      <c r="K45" s="42" t="str">
        <f t="shared" si="3"/>
        <v/>
      </c>
      <c r="Q45" s="40" t="str">
        <f t="shared" si="5"/>
        <v/>
      </c>
      <c r="R45" t="str">
        <f t="shared" si="6"/>
        <v/>
      </c>
      <c r="S45" s="42" t="str">
        <f t="shared" si="2"/>
        <v/>
      </c>
      <c r="T45" t="str">
        <f t="shared" si="4"/>
        <v/>
      </c>
    </row>
    <row r="46" spans="9:37" x14ac:dyDescent="0.35">
      <c r="K46" s="42" t="str">
        <f t="shared" si="3"/>
        <v/>
      </c>
      <c r="Q46" s="40" t="str">
        <f t="shared" si="5"/>
        <v/>
      </c>
      <c r="R46" t="str">
        <f t="shared" si="6"/>
        <v/>
      </c>
      <c r="S46" s="42" t="str">
        <f t="shared" si="2"/>
        <v/>
      </c>
      <c r="T46" t="str">
        <f t="shared" si="4"/>
        <v/>
      </c>
    </row>
    <row r="47" spans="9:37" x14ac:dyDescent="0.35">
      <c r="K47" s="42" t="str">
        <f t="shared" si="3"/>
        <v/>
      </c>
      <c r="Q47" s="40" t="str">
        <f t="shared" si="5"/>
        <v/>
      </c>
      <c r="R47" t="str">
        <f t="shared" si="6"/>
        <v/>
      </c>
      <c r="S47" s="42" t="str">
        <f t="shared" si="2"/>
        <v/>
      </c>
      <c r="T47" t="str">
        <f t="shared" si="4"/>
        <v/>
      </c>
    </row>
    <row r="48" spans="9:37" x14ac:dyDescent="0.35">
      <c r="K48" s="42" t="str">
        <f t="shared" si="3"/>
        <v/>
      </c>
      <c r="Q48" s="40" t="str">
        <f t="shared" si="5"/>
        <v/>
      </c>
      <c r="R48" t="str">
        <f t="shared" si="6"/>
        <v/>
      </c>
      <c r="S48" s="42" t="str">
        <f t="shared" si="2"/>
        <v/>
      </c>
      <c r="T48" t="str">
        <f t="shared" si="4"/>
        <v/>
      </c>
    </row>
    <row r="49" spans="11:20" x14ac:dyDescent="0.35">
      <c r="K49" s="42" t="str">
        <f t="shared" si="3"/>
        <v/>
      </c>
      <c r="Q49" s="40" t="str">
        <f t="shared" si="5"/>
        <v/>
      </c>
      <c r="R49" t="str">
        <f t="shared" si="6"/>
        <v/>
      </c>
      <c r="S49" s="42" t="str">
        <f t="shared" si="2"/>
        <v/>
      </c>
      <c r="T49" t="str">
        <f t="shared" si="4"/>
        <v/>
      </c>
    </row>
    <row r="50" spans="11:20" x14ac:dyDescent="0.35">
      <c r="K50" s="42" t="str">
        <f t="shared" si="3"/>
        <v/>
      </c>
      <c r="Q50" s="40" t="str">
        <f t="shared" si="5"/>
        <v/>
      </c>
      <c r="R50" t="str">
        <f t="shared" si="6"/>
        <v/>
      </c>
      <c r="S50" s="42" t="str">
        <f t="shared" si="2"/>
        <v/>
      </c>
      <c r="T50" t="str">
        <f t="shared" si="4"/>
        <v/>
      </c>
    </row>
    <row r="51" spans="11:20" x14ac:dyDescent="0.35">
      <c r="K51" s="42" t="str">
        <f t="shared" si="3"/>
        <v/>
      </c>
      <c r="Q51" s="40" t="str">
        <f t="shared" si="5"/>
        <v/>
      </c>
      <c r="R51" t="str">
        <f t="shared" si="6"/>
        <v/>
      </c>
      <c r="S51" s="42" t="str">
        <f t="shared" si="2"/>
        <v/>
      </c>
      <c r="T51" t="str">
        <f t="shared" si="4"/>
        <v/>
      </c>
    </row>
    <row r="52" spans="11:20" x14ac:dyDescent="0.35">
      <c r="K52" s="42" t="str">
        <f t="shared" ref="K52:K115" si="10">IF(SUM(D52:G52)=0,"",SUM(D52:G52))</f>
        <v/>
      </c>
      <c r="Q52" s="40" t="str">
        <f t="shared" si="5"/>
        <v/>
      </c>
      <c r="R52" t="str">
        <f t="shared" si="6"/>
        <v/>
      </c>
      <c r="S52" s="42" t="str">
        <f t="shared" si="2"/>
        <v/>
      </c>
      <c r="T52" t="str">
        <f t="shared" ref="T52:T115" si="11">IF(OR(K52="",S52=""),"",SUM(K52-S52))</f>
        <v/>
      </c>
    </row>
    <row r="53" spans="11:20" x14ac:dyDescent="0.35">
      <c r="K53" s="42" t="str">
        <f t="shared" si="10"/>
        <v/>
      </c>
      <c r="Q53" s="40" t="str">
        <f t="shared" si="5"/>
        <v/>
      </c>
      <c r="R53" t="str">
        <f t="shared" si="6"/>
        <v/>
      </c>
      <c r="S53" s="42" t="str">
        <f t="shared" si="2"/>
        <v/>
      </c>
      <c r="T53" t="str">
        <f t="shared" si="11"/>
        <v/>
      </c>
    </row>
    <row r="54" spans="11:20" x14ac:dyDescent="0.35">
      <c r="K54" s="42" t="str">
        <f t="shared" si="10"/>
        <v/>
      </c>
      <c r="Q54" s="40" t="str">
        <f t="shared" si="5"/>
        <v/>
      </c>
      <c r="R54" t="str">
        <f t="shared" si="6"/>
        <v/>
      </c>
      <c r="S54" s="42" t="str">
        <f t="shared" si="2"/>
        <v/>
      </c>
      <c r="T54" t="str">
        <f t="shared" si="11"/>
        <v/>
      </c>
    </row>
    <row r="55" spans="11:20" x14ac:dyDescent="0.35">
      <c r="K55" s="42" t="str">
        <f t="shared" si="10"/>
        <v/>
      </c>
      <c r="Q55" s="40" t="str">
        <f t="shared" si="5"/>
        <v/>
      </c>
      <c r="R55" t="str">
        <f t="shared" si="6"/>
        <v/>
      </c>
      <c r="S55" s="42" t="str">
        <f t="shared" si="2"/>
        <v/>
      </c>
      <c r="T55" t="str">
        <f t="shared" si="11"/>
        <v/>
      </c>
    </row>
    <row r="56" spans="11:20" x14ac:dyDescent="0.35">
      <c r="K56" s="42" t="str">
        <f t="shared" si="10"/>
        <v/>
      </c>
      <c r="Q56" s="40" t="str">
        <f t="shared" si="5"/>
        <v/>
      </c>
      <c r="R56" t="str">
        <f t="shared" si="6"/>
        <v/>
      </c>
      <c r="S56" s="42" t="str">
        <f t="shared" si="2"/>
        <v/>
      </c>
      <c r="T56" t="str">
        <f t="shared" si="11"/>
        <v/>
      </c>
    </row>
    <row r="57" spans="11:20" x14ac:dyDescent="0.35">
      <c r="K57" s="42" t="str">
        <f t="shared" si="10"/>
        <v/>
      </c>
      <c r="Q57" s="40" t="str">
        <f t="shared" si="5"/>
        <v/>
      </c>
      <c r="R57" t="str">
        <f t="shared" si="6"/>
        <v/>
      </c>
      <c r="S57" s="42" t="str">
        <f t="shared" si="2"/>
        <v/>
      </c>
      <c r="T57" t="str">
        <f t="shared" si="11"/>
        <v/>
      </c>
    </row>
    <row r="58" spans="11:20" x14ac:dyDescent="0.35">
      <c r="K58" s="42" t="str">
        <f t="shared" si="10"/>
        <v/>
      </c>
      <c r="Q58" s="40" t="str">
        <f t="shared" si="5"/>
        <v/>
      </c>
      <c r="R58" t="str">
        <f t="shared" si="6"/>
        <v/>
      </c>
      <c r="S58" s="42" t="str">
        <f t="shared" si="2"/>
        <v/>
      </c>
      <c r="T58" t="str">
        <f t="shared" si="11"/>
        <v/>
      </c>
    </row>
    <row r="59" spans="11:20" x14ac:dyDescent="0.35">
      <c r="K59" s="42" t="str">
        <f t="shared" si="10"/>
        <v/>
      </c>
      <c r="Q59" s="40" t="str">
        <f t="shared" si="5"/>
        <v/>
      </c>
      <c r="R59" t="str">
        <f t="shared" si="6"/>
        <v/>
      </c>
      <c r="S59" s="42" t="str">
        <f t="shared" si="2"/>
        <v/>
      </c>
      <c r="T59" t="str">
        <f t="shared" si="11"/>
        <v/>
      </c>
    </row>
    <row r="60" spans="11:20" x14ac:dyDescent="0.35">
      <c r="K60" s="42" t="str">
        <f t="shared" si="10"/>
        <v/>
      </c>
      <c r="Q60" s="40" t="str">
        <f t="shared" si="5"/>
        <v/>
      </c>
      <c r="R60" t="str">
        <f t="shared" si="6"/>
        <v/>
      </c>
      <c r="S60" s="42" t="str">
        <f t="shared" si="2"/>
        <v/>
      </c>
      <c r="T60" t="str">
        <f t="shared" si="11"/>
        <v/>
      </c>
    </row>
    <row r="61" spans="11:20" x14ac:dyDescent="0.35">
      <c r="K61" s="42" t="str">
        <f t="shared" si="10"/>
        <v/>
      </c>
      <c r="Q61" s="40" t="str">
        <f t="shared" si="5"/>
        <v/>
      </c>
      <c r="R61" t="str">
        <f t="shared" si="6"/>
        <v/>
      </c>
      <c r="S61" s="42" t="str">
        <f t="shared" si="2"/>
        <v/>
      </c>
      <c r="T61" t="str">
        <f t="shared" si="11"/>
        <v/>
      </c>
    </row>
    <row r="62" spans="11:20" x14ac:dyDescent="0.35">
      <c r="K62" s="42" t="str">
        <f t="shared" si="10"/>
        <v/>
      </c>
      <c r="Q62" s="40" t="str">
        <f t="shared" si="5"/>
        <v/>
      </c>
      <c r="R62" t="str">
        <f t="shared" si="6"/>
        <v/>
      </c>
      <c r="S62" s="42" t="str">
        <f t="shared" si="2"/>
        <v/>
      </c>
      <c r="T62" t="str">
        <f t="shared" si="11"/>
        <v/>
      </c>
    </row>
    <row r="63" spans="11:20" x14ac:dyDescent="0.35">
      <c r="K63" s="42" t="str">
        <f t="shared" si="10"/>
        <v/>
      </c>
      <c r="Q63" s="40" t="str">
        <f t="shared" si="5"/>
        <v/>
      </c>
      <c r="R63" t="str">
        <f t="shared" si="6"/>
        <v/>
      </c>
      <c r="S63" s="42" t="str">
        <f t="shared" si="2"/>
        <v/>
      </c>
      <c r="T63" t="str">
        <f t="shared" si="11"/>
        <v/>
      </c>
    </row>
    <row r="64" spans="11:20" x14ac:dyDescent="0.35">
      <c r="K64" s="42" t="str">
        <f t="shared" si="10"/>
        <v/>
      </c>
      <c r="Q64" s="40" t="str">
        <f t="shared" si="5"/>
        <v/>
      </c>
      <c r="R64" t="str">
        <f t="shared" si="6"/>
        <v/>
      </c>
      <c r="S64" s="42" t="str">
        <f t="shared" si="2"/>
        <v/>
      </c>
      <c r="T64" t="str">
        <f t="shared" si="11"/>
        <v/>
      </c>
    </row>
    <row r="65" spans="11:20" x14ac:dyDescent="0.35">
      <c r="K65" s="42" t="str">
        <f t="shared" si="10"/>
        <v/>
      </c>
      <c r="Q65" s="40" t="str">
        <f t="shared" si="5"/>
        <v/>
      </c>
      <c r="R65" t="str">
        <f t="shared" si="6"/>
        <v/>
      </c>
      <c r="S65" s="42" t="str">
        <f t="shared" si="2"/>
        <v/>
      </c>
      <c r="T65" t="str">
        <f t="shared" si="11"/>
        <v/>
      </c>
    </row>
    <row r="66" spans="11:20" x14ac:dyDescent="0.35">
      <c r="K66" s="42" t="str">
        <f t="shared" si="10"/>
        <v/>
      </c>
      <c r="Q66" s="40" t="str">
        <f t="shared" si="5"/>
        <v/>
      </c>
      <c r="R66" t="str">
        <f t="shared" si="6"/>
        <v/>
      </c>
      <c r="S66" s="42" t="str">
        <f t="shared" si="2"/>
        <v/>
      </c>
      <c r="T66" t="str">
        <f t="shared" si="11"/>
        <v/>
      </c>
    </row>
    <row r="67" spans="11:20" x14ac:dyDescent="0.35">
      <c r="K67" s="42" t="str">
        <f t="shared" si="10"/>
        <v/>
      </c>
      <c r="Q67" s="40" t="str">
        <f t="shared" si="5"/>
        <v/>
      </c>
      <c r="R67" t="str">
        <f t="shared" si="6"/>
        <v/>
      </c>
      <c r="S67" s="42" t="str">
        <f t="shared" ref="S67:S130" si="12">IF(SUM(L67:O67)=0,"",SUM(L67:O67))</f>
        <v/>
      </c>
      <c r="T67" t="str">
        <f t="shared" si="11"/>
        <v/>
      </c>
    </row>
    <row r="68" spans="11:20" x14ac:dyDescent="0.35">
      <c r="K68" s="42" t="str">
        <f t="shared" si="10"/>
        <v/>
      </c>
      <c r="Q68" s="40" t="str">
        <f t="shared" si="5"/>
        <v/>
      </c>
      <c r="R68" t="str">
        <f t="shared" si="6"/>
        <v/>
      </c>
      <c r="S68" s="42" t="str">
        <f t="shared" si="12"/>
        <v/>
      </c>
      <c r="T68" t="str">
        <f t="shared" si="11"/>
        <v/>
      </c>
    </row>
    <row r="69" spans="11:20" x14ac:dyDescent="0.35">
      <c r="K69" s="42" t="str">
        <f t="shared" si="10"/>
        <v/>
      </c>
      <c r="Q69" s="40" t="str">
        <f t="shared" ref="Q69:Q132" si="13">IF(SUM(M69,N69)=0,"",SUM(M69,N69))</f>
        <v/>
      </c>
      <c r="R69" t="str">
        <f t="shared" ref="R69:R132" si="14">IF(SUM(L69,O69)=0,"",SUM(L69,O69))</f>
        <v/>
      </c>
      <c r="S69" s="42" t="str">
        <f t="shared" si="12"/>
        <v/>
      </c>
      <c r="T69" t="str">
        <f t="shared" si="11"/>
        <v/>
      </c>
    </row>
    <row r="70" spans="11:20" x14ac:dyDescent="0.35">
      <c r="K70" s="42" t="str">
        <f t="shared" si="10"/>
        <v/>
      </c>
      <c r="Q70" s="40" t="str">
        <f t="shared" si="13"/>
        <v/>
      </c>
      <c r="R70" t="str">
        <f t="shared" si="14"/>
        <v/>
      </c>
      <c r="S70" s="42" t="str">
        <f t="shared" si="12"/>
        <v/>
      </c>
      <c r="T70" t="str">
        <f t="shared" si="11"/>
        <v/>
      </c>
    </row>
    <row r="71" spans="11:20" x14ac:dyDescent="0.35">
      <c r="K71" s="42" t="str">
        <f t="shared" si="10"/>
        <v/>
      </c>
      <c r="Q71" s="40" t="str">
        <f t="shared" si="13"/>
        <v/>
      </c>
      <c r="R71" t="str">
        <f t="shared" si="14"/>
        <v/>
      </c>
      <c r="S71" s="42" t="str">
        <f t="shared" si="12"/>
        <v/>
      </c>
      <c r="T71" t="str">
        <f t="shared" si="11"/>
        <v/>
      </c>
    </row>
    <row r="72" spans="11:20" x14ac:dyDescent="0.35">
      <c r="K72" s="42" t="str">
        <f t="shared" si="10"/>
        <v/>
      </c>
      <c r="Q72" s="40" t="str">
        <f t="shared" si="13"/>
        <v/>
      </c>
      <c r="R72" t="str">
        <f t="shared" si="14"/>
        <v/>
      </c>
      <c r="S72" s="42" t="str">
        <f t="shared" si="12"/>
        <v/>
      </c>
      <c r="T72" t="str">
        <f t="shared" si="11"/>
        <v/>
      </c>
    </row>
    <row r="73" spans="11:20" x14ac:dyDescent="0.35">
      <c r="K73" s="42" t="str">
        <f t="shared" si="10"/>
        <v/>
      </c>
      <c r="Q73" s="40" t="str">
        <f t="shared" si="13"/>
        <v/>
      </c>
      <c r="R73" t="str">
        <f t="shared" si="14"/>
        <v/>
      </c>
      <c r="S73" s="42" t="str">
        <f t="shared" si="12"/>
        <v/>
      </c>
      <c r="T73" t="str">
        <f t="shared" si="11"/>
        <v/>
      </c>
    </row>
    <row r="74" spans="11:20" x14ac:dyDescent="0.35">
      <c r="K74" s="42" t="str">
        <f t="shared" si="10"/>
        <v/>
      </c>
      <c r="Q74" s="40" t="str">
        <f t="shared" si="13"/>
        <v/>
      </c>
      <c r="R74" t="str">
        <f t="shared" si="14"/>
        <v/>
      </c>
      <c r="S74" s="42" t="str">
        <f t="shared" si="12"/>
        <v/>
      </c>
      <c r="T74" t="str">
        <f t="shared" si="11"/>
        <v/>
      </c>
    </row>
    <row r="75" spans="11:20" x14ac:dyDescent="0.35">
      <c r="K75" s="42" t="str">
        <f t="shared" si="10"/>
        <v/>
      </c>
      <c r="Q75" s="40" t="str">
        <f t="shared" si="13"/>
        <v/>
      </c>
      <c r="R75" t="str">
        <f t="shared" si="14"/>
        <v/>
      </c>
      <c r="S75" s="42" t="str">
        <f t="shared" si="12"/>
        <v/>
      </c>
      <c r="T75" t="str">
        <f t="shared" si="11"/>
        <v/>
      </c>
    </row>
    <row r="76" spans="11:20" x14ac:dyDescent="0.35">
      <c r="K76" s="42" t="str">
        <f t="shared" si="10"/>
        <v/>
      </c>
      <c r="Q76" s="40" t="str">
        <f t="shared" si="13"/>
        <v/>
      </c>
      <c r="R76" t="str">
        <f t="shared" si="14"/>
        <v/>
      </c>
      <c r="S76" s="42" t="str">
        <f t="shared" si="12"/>
        <v/>
      </c>
      <c r="T76" t="str">
        <f t="shared" si="11"/>
        <v/>
      </c>
    </row>
    <row r="77" spans="11:20" x14ac:dyDescent="0.35">
      <c r="K77" s="42" t="str">
        <f t="shared" si="10"/>
        <v/>
      </c>
      <c r="Q77" s="40" t="str">
        <f t="shared" si="13"/>
        <v/>
      </c>
      <c r="R77" t="str">
        <f t="shared" si="14"/>
        <v/>
      </c>
      <c r="S77" s="42" t="str">
        <f t="shared" si="12"/>
        <v/>
      </c>
      <c r="T77" t="str">
        <f t="shared" si="11"/>
        <v/>
      </c>
    </row>
    <row r="78" spans="11:20" x14ac:dyDescent="0.35">
      <c r="K78" s="42" t="str">
        <f t="shared" si="10"/>
        <v/>
      </c>
      <c r="Q78" s="40" t="str">
        <f t="shared" si="13"/>
        <v/>
      </c>
      <c r="R78" t="str">
        <f t="shared" si="14"/>
        <v/>
      </c>
      <c r="S78" s="42" t="str">
        <f t="shared" si="12"/>
        <v/>
      </c>
      <c r="T78" t="str">
        <f t="shared" si="11"/>
        <v/>
      </c>
    </row>
    <row r="79" spans="11:20" x14ac:dyDescent="0.35">
      <c r="K79" s="42" t="str">
        <f t="shared" si="10"/>
        <v/>
      </c>
      <c r="Q79" s="40" t="str">
        <f t="shared" si="13"/>
        <v/>
      </c>
      <c r="R79" t="str">
        <f t="shared" si="14"/>
        <v/>
      </c>
      <c r="S79" s="42" t="str">
        <f t="shared" si="12"/>
        <v/>
      </c>
      <c r="T79" t="str">
        <f t="shared" si="11"/>
        <v/>
      </c>
    </row>
    <row r="80" spans="11:20" x14ac:dyDescent="0.35">
      <c r="K80" s="42" t="str">
        <f t="shared" si="10"/>
        <v/>
      </c>
      <c r="Q80" s="40" t="str">
        <f t="shared" si="13"/>
        <v/>
      </c>
      <c r="R80" t="str">
        <f t="shared" si="14"/>
        <v/>
      </c>
      <c r="S80" s="42" t="str">
        <f t="shared" si="12"/>
        <v/>
      </c>
      <c r="T80" t="str">
        <f t="shared" si="11"/>
        <v/>
      </c>
    </row>
    <row r="81" spans="11:20" x14ac:dyDescent="0.35">
      <c r="K81" s="42" t="str">
        <f t="shared" si="10"/>
        <v/>
      </c>
      <c r="Q81" s="40" t="str">
        <f t="shared" si="13"/>
        <v/>
      </c>
      <c r="R81" t="str">
        <f t="shared" si="14"/>
        <v/>
      </c>
      <c r="S81" s="42" t="str">
        <f t="shared" si="12"/>
        <v/>
      </c>
      <c r="T81" t="str">
        <f t="shared" si="11"/>
        <v/>
      </c>
    </row>
    <row r="82" spans="11:20" x14ac:dyDescent="0.35">
      <c r="K82" s="42" t="str">
        <f t="shared" si="10"/>
        <v/>
      </c>
      <c r="Q82" s="40" t="str">
        <f t="shared" si="13"/>
        <v/>
      </c>
      <c r="R82" t="str">
        <f t="shared" si="14"/>
        <v/>
      </c>
      <c r="S82" s="42" t="str">
        <f t="shared" si="12"/>
        <v/>
      </c>
      <c r="T82" t="str">
        <f t="shared" si="11"/>
        <v/>
      </c>
    </row>
    <row r="83" spans="11:20" x14ac:dyDescent="0.35">
      <c r="K83" s="42" t="str">
        <f t="shared" si="10"/>
        <v/>
      </c>
      <c r="Q83" s="40" t="str">
        <f t="shared" si="13"/>
        <v/>
      </c>
      <c r="R83" t="str">
        <f t="shared" si="14"/>
        <v/>
      </c>
      <c r="S83" s="42" t="str">
        <f t="shared" si="12"/>
        <v/>
      </c>
      <c r="T83" t="str">
        <f t="shared" si="11"/>
        <v/>
      </c>
    </row>
    <row r="84" spans="11:20" x14ac:dyDescent="0.35">
      <c r="K84" s="42" t="str">
        <f t="shared" si="10"/>
        <v/>
      </c>
      <c r="Q84" s="40" t="str">
        <f t="shared" si="13"/>
        <v/>
      </c>
      <c r="R84" t="str">
        <f t="shared" si="14"/>
        <v/>
      </c>
      <c r="S84" s="42" t="str">
        <f t="shared" si="12"/>
        <v/>
      </c>
      <c r="T84" t="str">
        <f t="shared" si="11"/>
        <v/>
      </c>
    </row>
    <row r="85" spans="11:20" x14ac:dyDescent="0.35">
      <c r="K85" s="42" t="str">
        <f t="shared" si="10"/>
        <v/>
      </c>
      <c r="Q85" s="40" t="str">
        <f t="shared" si="13"/>
        <v/>
      </c>
      <c r="R85" t="str">
        <f t="shared" si="14"/>
        <v/>
      </c>
      <c r="S85" s="42" t="str">
        <f t="shared" si="12"/>
        <v/>
      </c>
      <c r="T85" t="str">
        <f t="shared" si="11"/>
        <v/>
      </c>
    </row>
    <row r="86" spans="11:20" x14ac:dyDescent="0.35">
      <c r="K86" s="42" t="str">
        <f t="shared" si="10"/>
        <v/>
      </c>
      <c r="Q86" s="40" t="str">
        <f t="shared" si="13"/>
        <v/>
      </c>
      <c r="R86" t="str">
        <f t="shared" si="14"/>
        <v/>
      </c>
      <c r="S86" s="42" t="str">
        <f t="shared" si="12"/>
        <v/>
      </c>
      <c r="T86" t="str">
        <f t="shared" si="11"/>
        <v/>
      </c>
    </row>
    <row r="87" spans="11:20" x14ac:dyDescent="0.35">
      <c r="K87" s="42" t="str">
        <f t="shared" si="10"/>
        <v/>
      </c>
      <c r="Q87" s="40" t="str">
        <f t="shared" si="13"/>
        <v/>
      </c>
      <c r="R87" t="str">
        <f t="shared" si="14"/>
        <v/>
      </c>
      <c r="S87" s="42" t="str">
        <f t="shared" si="12"/>
        <v/>
      </c>
      <c r="T87" t="str">
        <f t="shared" si="11"/>
        <v/>
      </c>
    </row>
    <row r="88" spans="11:20" x14ac:dyDescent="0.35">
      <c r="K88" s="42" t="str">
        <f t="shared" si="10"/>
        <v/>
      </c>
      <c r="Q88" s="40" t="str">
        <f t="shared" si="13"/>
        <v/>
      </c>
      <c r="R88" t="str">
        <f t="shared" si="14"/>
        <v/>
      </c>
      <c r="S88" s="42" t="str">
        <f t="shared" si="12"/>
        <v/>
      </c>
      <c r="T88" t="str">
        <f t="shared" si="11"/>
        <v/>
      </c>
    </row>
    <row r="89" spans="11:20" x14ac:dyDescent="0.35">
      <c r="K89" s="42" t="str">
        <f t="shared" si="10"/>
        <v/>
      </c>
      <c r="Q89" s="40" t="str">
        <f t="shared" si="13"/>
        <v/>
      </c>
      <c r="R89" t="str">
        <f t="shared" si="14"/>
        <v/>
      </c>
      <c r="S89" s="42" t="str">
        <f t="shared" si="12"/>
        <v/>
      </c>
      <c r="T89" t="str">
        <f t="shared" si="11"/>
        <v/>
      </c>
    </row>
    <row r="90" spans="11:20" x14ac:dyDescent="0.35">
      <c r="K90" s="42" t="str">
        <f t="shared" si="10"/>
        <v/>
      </c>
      <c r="Q90" s="40" t="str">
        <f t="shared" si="13"/>
        <v/>
      </c>
      <c r="R90" t="str">
        <f t="shared" si="14"/>
        <v/>
      </c>
      <c r="S90" s="42" t="str">
        <f t="shared" si="12"/>
        <v/>
      </c>
      <c r="T90" t="str">
        <f t="shared" si="11"/>
        <v/>
      </c>
    </row>
    <row r="91" spans="11:20" x14ac:dyDescent="0.35">
      <c r="K91" s="42" t="str">
        <f t="shared" si="10"/>
        <v/>
      </c>
      <c r="Q91" s="40" t="str">
        <f t="shared" si="13"/>
        <v/>
      </c>
      <c r="R91" t="str">
        <f t="shared" si="14"/>
        <v/>
      </c>
      <c r="S91" s="42" t="str">
        <f t="shared" si="12"/>
        <v/>
      </c>
      <c r="T91" t="str">
        <f t="shared" si="11"/>
        <v/>
      </c>
    </row>
    <row r="92" spans="11:20" x14ac:dyDescent="0.35">
      <c r="K92" s="42" t="str">
        <f t="shared" si="10"/>
        <v/>
      </c>
      <c r="Q92" s="40" t="str">
        <f t="shared" si="13"/>
        <v/>
      </c>
      <c r="R92" t="str">
        <f t="shared" si="14"/>
        <v/>
      </c>
      <c r="S92" s="42" t="str">
        <f t="shared" si="12"/>
        <v/>
      </c>
      <c r="T92" t="str">
        <f t="shared" si="11"/>
        <v/>
      </c>
    </row>
    <row r="93" spans="11:20" x14ac:dyDescent="0.35">
      <c r="K93" s="42" t="str">
        <f t="shared" si="10"/>
        <v/>
      </c>
      <c r="Q93" s="40" t="str">
        <f t="shared" si="13"/>
        <v/>
      </c>
      <c r="R93" t="str">
        <f t="shared" si="14"/>
        <v/>
      </c>
      <c r="S93" s="42" t="str">
        <f t="shared" si="12"/>
        <v/>
      </c>
      <c r="T93" t="str">
        <f t="shared" si="11"/>
        <v/>
      </c>
    </row>
    <row r="94" spans="11:20" x14ac:dyDescent="0.35">
      <c r="K94" s="42" t="str">
        <f t="shared" si="10"/>
        <v/>
      </c>
      <c r="Q94" s="40" t="str">
        <f t="shared" si="13"/>
        <v/>
      </c>
      <c r="R94" t="str">
        <f t="shared" si="14"/>
        <v/>
      </c>
      <c r="S94" s="42" t="str">
        <f t="shared" si="12"/>
        <v/>
      </c>
      <c r="T94" t="str">
        <f t="shared" si="11"/>
        <v/>
      </c>
    </row>
    <row r="95" spans="11:20" x14ac:dyDescent="0.35">
      <c r="K95" s="42" t="str">
        <f t="shared" si="10"/>
        <v/>
      </c>
      <c r="Q95" s="40" t="str">
        <f t="shared" si="13"/>
        <v/>
      </c>
      <c r="R95" t="str">
        <f t="shared" si="14"/>
        <v/>
      </c>
      <c r="S95" s="42" t="str">
        <f t="shared" si="12"/>
        <v/>
      </c>
      <c r="T95" t="str">
        <f t="shared" si="11"/>
        <v/>
      </c>
    </row>
    <row r="96" spans="11:20" x14ac:dyDescent="0.35">
      <c r="K96" s="42" t="str">
        <f t="shared" si="10"/>
        <v/>
      </c>
      <c r="Q96" s="40" t="str">
        <f t="shared" si="13"/>
        <v/>
      </c>
      <c r="R96" t="str">
        <f t="shared" si="14"/>
        <v/>
      </c>
      <c r="S96" s="42" t="str">
        <f t="shared" si="12"/>
        <v/>
      </c>
      <c r="T96" t="str">
        <f t="shared" si="11"/>
        <v/>
      </c>
    </row>
    <row r="97" spans="11:20" x14ac:dyDescent="0.35">
      <c r="K97" s="42" t="str">
        <f t="shared" si="10"/>
        <v/>
      </c>
      <c r="Q97" s="40" t="str">
        <f t="shared" si="13"/>
        <v/>
      </c>
      <c r="R97" t="str">
        <f t="shared" si="14"/>
        <v/>
      </c>
      <c r="S97" s="42" t="str">
        <f t="shared" si="12"/>
        <v/>
      </c>
      <c r="T97" t="str">
        <f t="shared" si="11"/>
        <v/>
      </c>
    </row>
    <row r="98" spans="11:20" x14ac:dyDescent="0.35">
      <c r="K98" s="42" t="str">
        <f t="shared" si="10"/>
        <v/>
      </c>
      <c r="Q98" s="40" t="str">
        <f t="shared" si="13"/>
        <v/>
      </c>
      <c r="R98" t="str">
        <f t="shared" si="14"/>
        <v/>
      </c>
      <c r="S98" s="42" t="str">
        <f t="shared" si="12"/>
        <v/>
      </c>
      <c r="T98" t="str">
        <f t="shared" si="11"/>
        <v/>
      </c>
    </row>
    <row r="99" spans="11:20" x14ac:dyDescent="0.35">
      <c r="K99" s="42" t="str">
        <f t="shared" si="10"/>
        <v/>
      </c>
      <c r="Q99" s="40" t="str">
        <f t="shared" si="13"/>
        <v/>
      </c>
      <c r="R99" t="str">
        <f t="shared" si="14"/>
        <v/>
      </c>
      <c r="S99" s="42" t="str">
        <f t="shared" si="12"/>
        <v/>
      </c>
      <c r="T99" t="str">
        <f t="shared" si="11"/>
        <v/>
      </c>
    </row>
    <row r="100" spans="11:20" x14ac:dyDescent="0.35">
      <c r="K100" s="42" t="str">
        <f t="shared" si="10"/>
        <v/>
      </c>
      <c r="Q100" s="40" t="str">
        <f t="shared" si="13"/>
        <v/>
      </c>
      <c r="R100" t="str">
        <f t="shared" si="14"/>
        <v/>
      </c>
      <c r="S100" s="42" t="str">
        <f t="shared" si="12"/>
        <v/>
      </c>
      <c r="T100" t="str">
        <f t="shared" si="11"/>
        <v/>
      </c>
    </row>
    <row r="101" spans="11:20" x14ac:dyDescent="0.35">
      <c r="K101" s="42" t="str">
        <f t="shared" si="10"/>
        <v/>
      </c>
      <c r="Q101" s="40" t="str">
        <f t="shared" si="13"/>
        <v/>
      </c>
      <c r="R101" t="str">
        <f t="shared" si="14"/>
        <v/>
      </c>
      <c r="S101" s="42" t="str">
        <f t="shared" si="12"/>
        <v/>
      </c>
      <c r="T101" t="str">
        <f t="shared" si="11"/>
        <v/>
      </c>
    </row>
    <row r="102" spans="11:20" x14ac:dyDescent="0.35">
      <c r="K102" s="42" t="str">
        <f t="shared" si="10"/>
        <v/>
      </c>
      <c r="Q102" s="40" t="str">
        <f t="shared" si="13"/>
        <v/>
      </c>
      <c r="R102" t="str">
        <f t="shared" si="14"/>
        <v/>
      </c>
      <c r="S102" s="42" t="str">
        <f t="shared" si="12"/>
        <v/>
      </c>
      <c r="T102" t="str">
        <f t="shared" si="11"/>
        <v/>
      </c>
    </row>
    <row r="103" spans="11:20" x14ac:dyDescent="0.35">
      <c r="K103" s="42" t="str">
        <f t="shared" si="10"/>
        <v/>
      </c>
      <c r="Q103" s="40" t="str">
        <f t="shared" si="13"/>
        <v/>
      </c>
      <c r="R103" t="str">
        <f t="shared" si="14"/>
        <v/>
      </c>
      <c r="S103" s="42" t="str">
        <f t="shared" si="12"/>
        <v/>
      </c>
      <c r="T103" t="str">
        <f t="shared" si="11"/>
        <v/>
      </c>
    </row>
    <row r="104" spans="11:20" x14ac:dyDescent="0.35">
      <c r="K104" s="42" t="str">
        <f t="shared" si="10"/>
        <v/>
      </c>
      <c r="Q104" s="40" t="str">
        <f t="shared" si="13"/>
        <v/>
      </c>
      <c r="R104" t="str">
        <f t="shared" si="14"/>
        <v/>
      </c>
      <c r="S104" s="42" t="str">
        <f t="shared" si="12"/>
        <v/>
      </c>
      <c r="T104" t="str">
        <f t="shared" si="11"/>
        <v/>
      </c>
    </row>
    <row r="105" spans="11:20" x14ac:dyDescent="0.35">
      <c r="K105" s="42" t="str">
        <f t="shared" si="10"/>
        <v/>
      </c>
      <c r="Q105" s="40" t="str">
        <f t="shared" si="13"/>
        <v/>
      </c>
      <c r="R105" t="str">
        <f t="shared" si="14"/>
        <v/>
      </c>
      <c r="S105" s="42" t="str">
        <f t="shared" si="12"/>
        <v/>
      </c>
      <c r="T105" t="str">
        <f t="shared" si="11"/>
        <v/>
      </c>
    </row>
    <row r="106" spans="11:20" x14ac:dyDescent="0.35">
      <c r="K106" s="42" t="str">
        <f t="shared" si="10"/>
        <v/>
      </c>
      <c r="Q106" s="40" t="str">
        <f t="shared" si="13"/>
        <v/>
      </c>
      <c r="R106" t="str">
        <f t="shared" si="14"/>
        <v/>
      </c>
      <c r="S106" s="42" t="str">
        <f t="shared" si="12"/>
        <v/>
      </c>
      <c r="T106" t="str">
        <f t="shared" si="11"/>
        <v/>
      </c>
    </row>
    <row r="107" spans="11:20" x14ac:dyDescent="0.35">
      <c r="K107" s="42" t="str">
        <f t="shared" si="10"/>
        <v/>
      </c>
      <c r="Q107" s="40" t="str">
        <f t="shared" si="13"/>
        <v/>
      </c>
      <c r="R107" t="str">
        <f t="shared" si="14"/>
        <v/>
      </c>
      <c r="S107" s="42" t="str">
        <f t="shared" si="12"/>
        <v/>
      </c>
      <c r="T107" t="str">
        <f t="shared" si="11"/>
        <v/>
      </c>
    </row>
    <row r="108" spans="11:20" x14ac:dyDescent="0.35">
      <c r="K108" s="42" t="str">
        <f t="shared" si="10"/>
        <v/>
      </c>
      <c r="Q108" s="40" t="str">
        <f t="shared" si="13"/>
        <v/>
      </c>
      <c r="R108" t="str">
        <f t="shared" si="14"/>
        <v/>
      </c>
      <c r="S108" s="42" t="str">
        <f t="shared" si="12"/>
        <v/>
      </c>
      <c r="T108" t="str">
        <f t="shared" si="11"/>
        <v/>
      </c>
    </row>
    <row r="109" spans="11:20" x14ac:dyDescent="0.35">
      <c r="K109" s="42" t="str">
        <f t="shared" si="10"/>
        <v/>
      </c>
      <c r="Q109" s="40" t="str">
        <f t="shared" si="13"/>
        <v/>
      </c>
      <c r="R109" t="str">
        <f t="shared" si="14"/>
        <v/>
      </c>
      <c r="S109" s="42" t="str">
        <f t="shared" si="12"/>
        <v/>
      </c>
      <c r="T109" t="str">
        <f t="shared" si="11"/>
        <v/>
      </c>
    </row>
    <row r="110" spans="11:20" x14ac:dyDescent="0.35">
      <c r="K110" s="42" t="str">
        <f t="shared" si="10"/>
        <v/>
      </c>
      <c r="Q110" s="40" t="str">
        <f t="shared" si="13"/>
        <v/>
      </c>
      <c r="R110" t="str">
        <f t="shared" si="14"/>
        <v/>
      </c>
      <c r="S110" s="42" t="str">
        <f t="shared" si="12"/>
        <v/>
      </c>
      <c r="T110" t="str">
        <f t="shared" si="11"/>
        <v/>
      </c>
    </row>
    <row r="111" spans="11:20" x14ac:dyDescent="0.35">
      <c r="K111" s="42" t="str">
        <f t="shared" si="10"/>
        <v/>
      </c>
      <c r="Q111" s="40" t="str">
        <f t="shared" si="13"/>
        <v/>
      </c>
      <c r="R111" t="str">
        <f t="shared" si="14"/>
        <v/>
      </c>
      <c r="S111" s="42" t="str">
        <f t="shared" si="12"/>
        <v/>
      </c>
      <c r="T111" t="str">
        <f t="shared" si="11"/>
        <v/>
      </c>
    </row>
    <row r="112" spans="11:20" x14ac:dyDescent="0.35">
      <c r="K112" s="42" t="str">
        <f t="shared" si="10"/>
        <v/>
      </c>
      <c r="Q112" s="40" t="str">
        <f t="shared" si="13"/>
        <v/>
      </c>
      <c r="R112" t="str">
        <f t="shared" si="14"/>
        <v/>
      </c>
      <c r="S112" s="42" t="str">
        <f t="shared" si="12"/>
        <v/>
      </c>
      <c r="T112" t="str">
        <f t="shared" si="11"/>
        <v/>
      </c>
    </row>
    <row r="113" spans="11:20" x14ac:dyDescent="0.35">
      <c r="K113" s="42" t="str">
        <f t="shared" si="10"/>
        <v/>
      </c>
      <c r="Q113" s="40" t="str">
        <f t="shared" si="13"/>
        <v/>
      </c>
      <c r="R113" t="str">
        <f t="shared" si="14"/>
        <v/>
      </c>
      <c r="S113" s="42" t="str">
        <f t="shared" si="12"/>
        <v/>
      </c>
      <c r="T113" t="str">
        <f t="shared" si="11"/>
        <v/>
      </c>
    </row>
    <row r="114" spans="11:20" x14ac:dyDescent="0.35">
      <c r="K114" s="42" t="str">
        <f t="shared" si="10"/>
        <v/>
      </c>
      <c r="Q114" s="40" t="str">
        <f t="shared" si="13"/>
        <v/>
      </c>
      <c r="R114" t="str">
        <f t="shared" si="14"/>
        <v/>
      </c>
      <c r="S114" s="42" t="str">
        <f t="shared" si="12"/>
        <v/>
      </c>
      <c r="T114" t="str">
        <f t="shared" si="11"/>
        <v/>
      </c>
    </row>
    <row r="115" spans="11:20" x14ac:dyDescent="0.35">
      <c r="K115" s="42" t="str">
        <f t="shared" si="10"/>
        <v/>
      </c>
      <c r="Q115" s="40" t="str">
        <f t="shared" si="13"/>
        <v/>
      </c>
      <c r="R115" t="str">
        <f t="shared" si="14"/>
        <v/>
      </c>
      <c r="S115" s="42" t="str">
        <f t="shared" si="12"/>
        <v/>
      </c>
      <c r="T115" t="str">
        <f t="shared" si="11"/>
        <v/>
      </c>
    </row>
    <row r="116" spans="11:20" x14ac:dyDescent="0.35">
      <c r="K116" s="42" t="str">
        <f t="shared" ref="K116:K179" si="15">IF(SUM(D116:G116)=0,"",SUM(D116:G116))</f>
        <v/>
      </c>
      <c r="Q116" s="40" t="str">
        <f t="shared" si="13"/>
        <v/>
      </c>
      <c r="R116" t="str">
        <f t="shared" si="14"/>
        <v/>
      </c>
      <c r="S116" s="42" t="str">
        <f t="shared" si="12"/>
        <v/>
      </c>
      <c r="T116" t="str">
        <f t="shared" ref="T116:T179" si="16">IF(OR(K116="",S116=""),"",SUM(K116-S116))</f>
        <v/>
      </c>
    </row>
    <row r="117" spans="11:20" x14ac:dyDescent="0.35">
      <c r="K117" s="42" t="str">
        <f t="shared" si="15"/>
        <v/>
      </c>
      <c r="Q117" s="40" t="str">
        <f t="shared" si="13"/>
        <v/>
      </c>
      <c r="R117" t="str">
        <f t="shared" si="14"/>
        <v/>
      </c>
      <c r="S117" s="42" t="str">
        <f t="shared" si="12"/>
        <v/>
      </c>
      <c r="T117" t="str">
        <f t="shared" si="16"/>
        <v/>
      </c>
    </row>
    <row r="118" spans="11:20" x14ac:dyDescent="0.35">
      <c r="K118" s="42" t="str">
        <f t="shared" si="15"/>
        <v/>
      </c>
      <c r="Q118" s="40" t="str">
        <f t="shared" si="13"/>
        <v/>
      </c>
      <c r="R118" t="str">
        <f t="shared" si="14"/>
        <v/>
      </c>
      <c r="S118" s="42" t="str">
        <f t="shared" si="12"/>
        <v/>
      </c>
      <c r="T118" t="str">
        <f t="shared" si="16"/>
        <v/>
      </c>
    </row>
    <row r="119" spans="11:20" x14ac:dyDescent="0.35">
      <c r="K119" s="42" t="str">
        <f t="shared" si="15"/>
        <v/>
      </c>
      <c r="Q119" s="40" t="str">
        <f t="shared" si="13"/>
        <v/>
      </c>
      <c r="R119" t="str">
        <f t="shared" si="14"/>
        <v/>
      </c>
      <c r="S119" s="42" t="str">
        <f t="shared" si="12"/>
        <v/>
      </c>
      <c r="T119" t="str">
        <f t="shared" si="16"/>
        <v/>
      </c>
    </row>
    <row r="120" spans="11:20" x14ac:dyDescent="0.35">
      <c r="K120" s="42" t="str">
        <f t="shared" si="15"/>
        <v/>
      </c>
      <c r="Q120" s="40" t="str">
        <f t="shared" si="13"/>
        <v/>
      </c>
      <c r="R120" t="str">
        <f t="shared" si="14"/>
        <v/>
      </c>
      <c r="S120" s="42" t="str">
        <f t="shared" si="12"/>
        <v/>
      </c>
      <c r="T120" t="str">
        <f t="shared" si="16"/>
        <v/>
      </c>
    </row>
    <row r="121" spans="11:20" x14ac:dyDescent="0.35">
      <c r="K121" s="42" t="str">
        <f t="shared" si="15"/>
        <v/>
      </c>
      <c r="Q121" s="40" t="str">
        <f t="shared" si="13"/>
        <v/>
      </c>
      <c r="R121" t="str">
        <f t="shared" si="14"/>
        <v/>
      </c>
      <c r="S121" s="42" t="str">
        <f t="shared" si="12"/>
        <v/>
      </c>
      <c r="T121" t="str">
        <f t="shared" si="16"/>
        <v/>
      </c>
    </row>
    <row r="122" spans="11:20" x14ac:dyDescent="0.35">
      <c r="K122" s="42" t="str">
        <f t="shared" si="15"/>
        <v/>
      </c>
      <c r="Q122" s="40" t="str">
        <f t="shared" si="13"/>
        <v/>
      </c>
      <c r="R122" t="str">
        <f t="shared" si="14"/>
        <v/>
      </c>
      <c r="S122" s="42" t="str">
        <f t="shared" si="12"/>
        <v/>
      </c>
      <c r="T122" t="str">
        <f t="shared" si="16"/>
        <v/>
      </c>
    </row>
    <row r="123" spans="11:20" x14ac:dyDescent="0.35">
      <c r="K123" s="42" t="str">
        <f t="shared" si="15"/>
        <v/>
      </c>
      <c r="Q123" s="40" t="str">
        <f t="shared" si="13"/>
        <v/>
      </c>
      <c r="R123" t="str">
        <f t="shared" si="14"/>
        <v/>
      </c>
      <c r="S123" s="42" t="str">
        <f t="shared" si="12"/>
        <v/>
      </c>
      <c r="T123" t="str">
        <f t="shared" si="16"/>
        <v/>
      </c>
    </row>
    <row r="124" spans="11:20" x14ac:dyDescent="0.35">
      <c r="K124" s="42" t="str">
        <f t="shared" si="15"/>
        <v/>
      </c>
      <c r="Q124" s="40" t="str">
        <f t="shared" si="13"/>
        <v/>
      </c>
      <c r="R124" t="str">
        <f t="shared" si="14"/>
        <v/>
      </c>
      <c r="S124" s="42" t="str">
        <f t="shared" si="12"/>
        <v/>
      </c>
      <c r="T124" t="str">
        <f t="shared" si="16"/>
        <v/>
      </c>
    </row>
    <row r="125" spans="11:20" x14ac:dyDescent="0.35">
      <c r="K125" s="42" t="str">
        <f t="shared" si="15"/>
        <v/>
      </c>
      <c r="Q125" s="40" t="str">
        <f t="shared" si="13"/>
        <v/>
      </c>
      <c r="R125" t="str">
        <f t="shared" si="14"/>
        <v/>
      </c>
      <c r="S125" s="42" t="str">
        <f t="shared" si="12"/>
        <v/>
      </c>
      <c r="T125" t="str">
        <f t="shared" si="16"/>
        <v/>
      </c>
    </row>
    <row r="126" spans="11:20" x14ac:dyDescent="0.35">
      <c r="K126" s="42" t="str">
        <f t="shared" si="15"/>
        <v/>
      </c>
      <c r="Q126" s="40" t="str">
        <f t="shared" si="13"/>
        <v/>
      </c>
      <c r="R126" t="str">
        <f t="shared" si="14"/>
        <v/>
      </c>
      <c r="S126" s="42" t="str">
        <f t="shared" si="12"/>
        <v/>
      </c>
      <c r="T126" t="str">
        <f t="shared" si="16"/>
        <v/>
      </c>
    </row>
    <row r="127" spans="11:20" x14ac:dyDescent="0.35">
      <c r="K127" s="42" t="str">
        <f t="shared" si="15"/>
        <v/>
      </c>
      <c r="Q127" s="40" t="str">
        <f t="shared" si="13"/>
        <v/>
      </c>
      <c r="R127" t="str">
        <f t="shared" si="14"/>
        <v/>
      </c>
      <c r="S127" s="42" t="str">
        <f t="shared" si="12"/>
        <v/>
      </c>
      <c r="T127" t="str">
        <f t="shared" si="16"/>
        <v/>
      </c>
    </row>
    <row r="128" spans="11:20" x14ac:dyDescent="0.35">
      <c r="K128" s="42" t="str">
        <f t="shared" si="15"/>
        <v/>
      </c>
      <c r="Q128" s="40" t="str">
        <f t="shared" si="13"/>
        <v/>
      </c>
      <c r="R128" t="str">
        <f t="shared" si="14"/>
        <v/>
      </c>
      <c r="S128" s="42" t="str">
        <f t="shared" si="12"/>
        <v/>
      </c>
      <c r="T128" t="str">
        <f t="shared" si="16"/>
        <v/>
      </c>
    </row>
    <row r="129" spans="11:20" x14ac:dyDescent="0.35">
      <c r="K129" s="42" t="str">
        <f t="shared" si="15"/>
        <v/>
      </c>
      <c r="Q129" s="40" t="str">
        <f t="shared" si="13"/>
        <v/>
      </c>
      <c r="R129" t="str">
        <f t="shared" si="14"/>
        <v/>
      </c>
      <c r="S129" s="42" t="str">
        <f t="shared" si="12"/>
        <v/>
      </c>
      <c r="T129" t="str">
        <f t="shared" si="16"/>
        <v/>
      </c>
    </row>
    <row r="130" spans="11:20" x14ac:dyDescent="0.35">
      <c r="K130" s="42" t="str">
        <f t="shared" si="15"/>
        <v/>
      </c>
      <c r="Q130" s="40" t="str">
        <f t="shared" si="13"/>
        <v/>
      </c>
      <c r="R130" t="str">
        <f t="shared" si="14"/>
        <v/>
      </c>
      <c r="S130" s="42" t="str">
        <f t="shared" si="12"/>
        <v/>
      </c>
      <c r="T130" t="str">
        <f t="shared" si="16"/>
        <v/>
      </c>
    </row>
    <row r="131" spans="11:20" x14ac:dyDescent="0.35">
      <c r="K131" s="42" t="str">
        <f t="shared" si="15"/>
        <v/>
      </c>
      <c r="Q131" s="40" t="str">
        <f t="shared" si="13"/>
        <v/>
      </c>
      <c r="R131" t="str">
        <f t="shared" si="14"/>
        <v/>
      </c>
      <c r="S131" s="42" t="str">
        <f t="shared" ref="S131:S194" si="17">IF(SUM(L131:O131)=0,"",SUM(L131:O131))</f>
        <v/>
      </c>
      <c r="T131" t="str">
        <f t="shared" si="16"/>
        <v/>
      </c>
    </row>
    <row r="132" spans="11:20" x14ac:dyDescent="0.35">
      <c r="K132" s="42" t="str">
        <f t="shared" si="15"/>
        <v/>
      </c>
      <c r="Q132" s="40" t="str">
        <f t="shared" si="13"/>
        <v/>
      </c>
      <c r="R132" t="str">
        <f t="shared" si="14"/>
        <v/>
      </c>
      <c r="S132" s="42" t="str">
        <f t="shared" si="17"/>
        <v/>
      </c>
      <c r="T132" t="str">
        <f t="shared" si="16"/>
        <v/>
      </c>
    </row>
    <row r="133" spans="11:20" x14ac:dyDescent="0.35">
      <c r="K133" s="42" t="str">
        <f t="shared" si="15"/>
        <v/>
      </c>
      <c r="Q133" s="40" t="str">
        <f t="shared" ref="Q133:Q196" si="18">IF(SUM(M133,N133)=0,"",SUM(M133,N133))</f>
        <v/>
      </c>
      <c r="R133" t="str">
        <f t="shared" ref="R133:R196" si="19">IF(SUM(L133,O133)=0,"",SUM(L133,O133))</f>
        <v/>
      </c>
      <c r="S133" s="42" t="str">
        <f t="shared" si="17"/>
        <v/>
      </c>
      <c r="T133" t="str">
        <f t="shared" si="16"/>
        <v/>
      </c>
    </row>
    <row r="134" spans="11:20" x14ac:dyDescent="0.35">
      <c r="K134" s="42" t="str">
        <f t="shared" si="15"/>
        <v/>
      </c>
      <c r="Q134" s="40" t="str">
        <f t="shared" si="18"/>
        <v/>
      </c>
      <c r="R134" t="str">
        <f t="shared" si="19"/>
        <v/>
      </c>
      <c r="S134" s="42" t="str">
        <f t="shared" si="17"/>
        <v/>
      </c>
      <c r="T134" t="str">
        <f t="shared" si="16"/>
        <v/>
      </c>
    </row>
    <row r="135" spans="11:20" x14ac:dyDescent="0.35">
      <c r="K135" s="42" t="str">
        <f t="shared" si="15"/>
        <v/>
      </c>
      <c r="Q135" s="40" t="str">
        <f t="shared" si="18"/>
        <v/>
      </c>
      <c r="R135" t="str">
        <f t="shared" si="19"/>
        <v/>
      </c>
      <c r="S135" s="42" t="str">
        <f t="shared" si="17"/>
        <v/>
      </c>
      <c r="T135" t="str">
        <f t="shared" si="16"/>
        <v/>
      </c>
    </row>
    <row r="136" spans="11:20" x14ac:dyDescent="0.35">
      <c r="K136" s="42" t="str">
        <f t="shared" si="15"/>
        <v/>
      </c>
      <c r="Q136" s="40" t="str">
        <f t="shared" si="18"/>
        <v/>
      </c>
      <c r="R136" t="str">
        <f t="shared" si="19"/>
        <v/>
      </c>
      <c r="S136" s="42" t="str">
        <f t="shared" si="17"/>
        <v/>
      </c>
      <c r="T136" t="str">
        <f t="shared" si="16"/>
        <v/>
      </c>
    </row>
    <row r="137" spans="11:20" x14ac:dyDescent="0.35">
      <c r="K137" s="42" t="str">
        <f t="shared" si="15"/>
        <v/>
      </c>
      <c r="Q137" s="40" t="str">
        <f t="shared" si="18"/>
        <v/>
      </c>
      <c r="R137" t="str">
        <f t="shared" si="19"/>
        <v/>
      </c>
      <c r="S137" s="42" t="str">
        <f t="shared" si="17"/>
        <v/>
      </c>
      <c r="T137" t="str">
        <f t="shared" si="16"/>
        <v/>
      </c>
    </row>
    <row r="138" spans="11:20" x14ac:dyDescent="0.35">
      <c r="K138" s="42" t="str">
        <f t="shared" si="15"/>
        <v/>
      </c>
      <c r="Q138" s="40" t="str">
        <f t="shared" si="18"/>
        <v/>
      </c>
      <c r="R138" t="str">
        <f t="shared" si="19"/>
        <v/>
      </c>
      <c r="S138" s="42" t="str">
        <f t="shared" si="17"/>
        <v/>
      </c>
      <c r="T138" t="str">
        <f t="shared" si="16"/>
        <v/>
      </c>
    </row>
    <row r="139" spans="11:20" x14ac:dyDescent="0.35">
      <c r="K139" s="42" t="str">
        <f t="shared" si="15"/>
        <v/>
      </c>
      <c r="Q139" s="40" t="str">
        <f t="shared" si="18"/>
        <v/>
      </c>
      <c r="R139" t="str">
        <f t="shared" si="19"/>
        <v/>
      </c>
      <c r="S139" s="42" t="str">
        <f t="shared" si="17"/>
        <v/>
      </c>
      <c r="T139" t="str">
        <f t="shared" si="16"/>
        <v/>
      </c>
    </row>
    <row r="140" spans="11:20" x14ac:dyDescent="0.35">
      <c r="K140" s="42" t="str">
        <f t="shared" si="15"/>
        <v/>
      </c>
      <c r="Q140" s="40" t="str">
        <f t="shared" si="18"/>
        <v/>
      </c>
      <c r="R140" t="str">
        <f t="shared" si="19"/>
        <v/>
      </c>
      <c r="S140" s="42" t="str">
        <f t="shared" si="17"/>
        <v/>
      </c>
      <c r="T140" t="str">
        <f t="shared" si="16"/>
        <v/>
      </c>
    </row>
    <row r="141" spans="11:20" x14ac:dyDescent="0.35">
      <c r="K141" s="42" t="str">
        <f t="shared" si="15"/>
        <v/>
      </c>
      <c r="Q141" s="40" t="str">
        <f t="shared" si="18"/>
        <v/>
      </c>
      <c r="R141" t="str">
        <f t="shared" si="19"/>
        <v/>
      </c>
      <c r="S141" s="42" t="str">
        <f t="shared" si="17"/>
        <v/>
      </c>
      <c r="T141" t="str">
        <f t="shared" si="16"/>
        <v/>
      </c>
    </row>
    <row r="142" spans="11:20" x14ac:dyDescent="0.35">
      <c r="K142" s="42" t="str">
        <f t="shared" si="15"/>
        <v/>
      </c>
      <c r="Q142" s="40" t="str">
        <f t="shared" si="18"/>
        <v/>
      </c>
      <c r="R142" t="str">
        <f t="shared" si="19"/>
        <v/>
      </c>
      <c r="S142" s="42" t="str">
        <f t="shared" si="17"/>
        <v/>
      </c>
      <c r="T142" t="str">
        <f t="shared" si="16"/>
        <v/>
      </c>
    </row>
    <row r="143" spans="11:20" x14ac:dyDescent="0.35">
      <c r="K143" s="42" t="str">
        <f t="shared" si="15"/>
        <v/>
      </c>
      <c r="Q143" s="40" t="str">
        <f t="shared" si="18"/>
        <v/>
      </c>
      <c r="R143" t="str">
        <f t="shared" si="19"/>
        <v/>
      </c>
      <c r="S143" s="42" t="str">
        <f t="shared" si="17"/>
        <v/>
      </c>
      <c r="T143" t="str">
        <f t="shared" si="16"/>
        <v/>
      </c>
    </row>
    <row r="144" spans="11:20" x14ac:dyDescent="0.35">
      <c r="K144" s="42" t="str">
        <f t="shared" si="15"/>
        <v/>
      </c>
      <c r="Q144" s="40" t="str">
        <f t="shared" si="18"/>
        <v/>
      </c>
      <c r="R144" t="str">
        <f t="shared" si="19"/>
        <v/>
      </c>
      <c r="S144" s="42" t="str">
        <f t="shared" si="17"/>
        <v/>
      </c>
      <c r="T144" t="str">
        <f t="shared" si="16"/>
        <v/>
      </c>
    </row>
    <row r="145" spans="11:20" x14ac:dyDescent="0.35">
      <c r="K145" s="42" t="str">
        <f t="shared" si="15"/>
        <v/>
      </c>
      <c r="Q145" s="40" t="str">
        <f t="shared" si="18"/>
        <v/>
      </c>
      <c r="R145" t="str">
        <f t="shared" si="19"/>
        <v/>
      </c>
      <c r="S145" s="42" t="str">
        <f t="shared" si="17"/>
        <v/>
      </c>
      <c r="T145" t="str">
        <f t="shared" si="16"/>
        <v/>
      </c>
    </row>
    <row r="146" spans="11:20" x14ac:dyDescent="0.35">
      <c r="K146" s="42" t="str">
        <f t="shared" si="15"/>
        <v/>
      </c>
      <c r="Q146" s="40" t="str">
        <f t="shared" si="18"/>
        <v/>
      </c>
      <c r="R146" t="str">
        <f t="shared" si="19"/>
        <v/>
      </c>
      <c r="S146" s="42" t="str">
        <f t="shared" si="17"/>
        <v/>
      </c>
      <c r="T146" t="str">
        <f t="shared" si="16"/>
        <v/>
      </c>
    </row>
    <row r="147" spans="11:20" x14ac:dyDescent="0.35">
      <c r="K147" s="42" t="str">
        <f t="shared" si="15"/>
        <v/>
      </c>
      <c r="Q147" s="40" t="str">
        <f t="shared" si="18"/>
        <v/>
      </c>
      <c r="R147" t="str">
        <f t="shared" si="19"/>
        <v/>
      </c>
      <c r="S147" s="42" t="str">
        <f t="shared" si="17"/>
        <v/>
      </c>
      <c r="T147" t="str">
        <f t="shared" si="16"/>
        <v/>
      </c>
    </row>
    <row r="148" spans="11:20" x14ac:dyDescent="0.35">
      <c r="K148" s="42" t="str">
        <f t="shared" si="15"/>
        <v/>
      </c>
      <c r="Q148" s="40" t="str">
        <f t="shared" si="18"/>
        <v/>
      </c>
      <c r="R148" t="str">
        <f t="shared" si="19"/>
        <v/>
      </c>
      <c r="S148" s="42" t="str">
        <f t="shared" si="17"/>
        <v/>
      </c>
      <c r="T148" t="str">
        <f t="shared" si="16"/>
        <v/>
      </c>
    </row>
    <row r="149" spans="11:20" x14ac:dyDescent="0.35">
      <c r="K149" s="42" t="str">
        <f t="shared" si="15"/>
        <v/>
      </c>
      <c r="Q149" s="40" t="str">
        <f t="shared" si="18"/>
        <v/>
      </c>
      <c r="R149" t="str">
        <f t="shared" si="19"/>
        <v/>
      </c>
      <c r="S149" s="42" t="str">
        <f t="shared" si="17"/>
        <v/>
      </c>
      <c r="T149" t="str">
        <f t="shared" si="16"/>
        <v/>
      </c>
    </row>
    <row r="150" spans="11:20" x14ac:dyDescent="0.35">
      <c r="K150" s="42" t="str">
        <f t="shared" si="15"/>
        <v/>
      </c>
      <c r="Q150" s="40" t="str">
        <f t="shared" si="18"/>
        <v/>
      </c>
      <c r="R150" t="str">
        <f t="shared" si="19"/>
        <v/>
      </c>
      <c r="S150" s="42" t="str">
        <f t="shared" si="17"/>
        <v/>
      </c>
      <c r="T150" t="str">
        <f t="shared" si="16"/>
        <v/>
      </c>
    </row>
    <row r="151" spans="11:20" x14ac:dyDescent="0.35">
      <c r="K151" s="42" t="str">
        <f t="shared" si="15"/>
        <v/>
      </c>
      <c r="Q151" s="40" t="str">
        <f t="shared" si="18"/>
        <v/>
      </c>
      <c r="R151" t="str">
        <f t="shared" si="19"/>
        <v/>
      </c>
      <c r="S151" s="42" t="str">
        <f t="shared" si="17"/>
        <v/>
      </c>
      <c r="T151" t="str">
        <f t="shared" si="16"/>
        <v/>
      </c>
    </row>
    <row r="152" spans="11:20" x14ac:dyDescent="0.35">
      <c r="K152" s="42" t="str">
        <f t="shared" si="15"/>
        <v/>
      </c>
      <c r="Q152" s="40" t="str">
        <f t="shared" si="18"/>
        <v/>
      </c>
      <c r="R152" t="str">
        <f t="shared" si="19"/>
        <v/>
      </c>
      <c r="S152" s="42" t="str">
        <f t="shared" si="17"/>
        <v/>
      </c>
      <c r="T152" t="str">
        <f t="shared" si="16"/>
        <v/>
      </c>
    </row>
    <row r="153" spans="11:20" x14ac:dyDescent="0.35">
      <c r="K153" s="42" t="str">
        <f t="shared" si="15"/>
        <v/>
      </c>
      <c r="Q153" s="40" t="str">
        <f t="shared" si="18"/>
        <v/>
      </c>
      <c r="R153" t="str">
        <f t="shared" si="19"/>
        <v/>
      </c>
      <c r="S153" s="42" t="str">
        <f t="shared" si="17"/>
        <v/>
      </c>
      <c r="T153" t="str">
        <f t="shared" si="16"/>
        <v/>
      </c>
    </row>
    <row r="154" spans="11:20" x14ac:dyDescent="0.35">
      <c r="K154" s="42" t="str">
        <f t="shared" si="15"/>
        <v/>
      </c>
      <c r="Q154" s="40" t="str">
        <f t="shared" si="18"/>
        <v/>
      </c>
      <c r="R154" t="str">
        <f t="shared" si="19"/>
        <v/>
      </c>
      <c r="S154" s="42" t="str">
        <f t="shared" si="17"/>
        <v/>
      </c>
      <c r="T154" t="str">
        <f t="shared" si="16"/>
        <v/>
      </c>
    </row>
    <row r="155" spans="11:20" x14ac:dyDescent="0.35">
      <c r="K155" s="42" t="str">
        <f t="shared" si="15"/>
        <v/>
      </c>
      <c r="Q155" s="40" t="str">
        <f t="shared" si="18"/>
        <v/>
      </c>
      <c r="R155" t="str">
        <f t="shared" si="19"/>
        <v/>
      </c>
      <c r="S155" s="42" t="str">
        <f t="shared" si="17"/>
        <v/>
      </c>
      <c r="T155" t="str">
        <f t="shared" si="16"/>
        <v/>
      </c>
    </row>
    <row r="156" spans="11:20" x14ac:dyDescent="0.35">
      <c r="K156" s="42" t="str">
        <f t="shared" si="15"/>
        <v/>
      </c>
      <c r="Q156" s="40" t="str">
        <f t="shared" si="18"/>
        <v/>
      </c>
      <c r="R156" t="str">
        <f t="shared" si="19"/>
        <v/>
      </c>
      <c r="S156" s="42" t="str">
        <f t="shared" si="17"/>
        <v/>
      </c>
      <c r="T156" t="str">
        <f t="shared" si="16"/>
        <v/>
      </c>
    </row>
    <row r="157" spans="11:20" x14ac:dyDescent="0.35">
      <c r="K157" s="42" t="str">
        <f t="shared" si="15"/>
        <v/>
      </c>
      <c r="Q157" s="40" t="str">
        <f t="shared" si="18"/>
        <v/>
      </c>
      <c r="R157" t="str">
        <f t="shared" si="19"/>
        <v/>
      </c>
      <c r="S157" s="42" t="str">
        <f t="shared" si="17"/>
        <v/>
      </c>
      <c r="T157" t="str">
        <f t="shared" si="16"/>
        <v/>
      </c>
    </row>
    <row r="158" spans="11:20" x14ac:dyDescent="0.35">
      <c r="K158" s="42" t="str">
        <f t="shared" si="15"/>
        <v/>
      </c>
      <c r="Q158" s="40" t="str">
        <f t="shared" si="18"/>
        <v/>
      </c>
      <c r="R158" t="str">
        <f t="shared" si="19"/>
        <v/>
      </c>
      <c r="S158" s="42" t="str">
        <f t="shared" si="17"/>
        <v/>
      </c>
      <c r="T158" t="str">
        <f t="shared" si="16"/>
        <v/>
      </c>
    </row>
    <row r="159" spans="11:20" x14ac:dyDescent="0.35">
      <c r="K159" s="42" t="str">
        <f t="shared" si="15"/>
        <v/>
      </c>
      <c r="Q159" s="40" t="str">
        <f t="shared" si="18"/>
        <v/>
      </c>
      <c r="R159" t="str">
        <f t="shared" si="19"/>
        <v/>
      </c>
      <c r="S159" s="42" t="str">
        <f t="shared" si="17"/>
        <v/>
      </c>
      <c r="T159" t="str">
        <f t="shared" si="16"/>
        <v/>
      </c>
    </row>
    <row r="160" spans="11:20" x14ac:dyDescent="0.35">
      <c r="K160" s="42" t="str">
        <f t="shared" si="15"/>
        <v/>
      </c>
      <c r="Q160" s="40" t="str">
        <f t="shared" si="18"/>
        <v/>
      </c>
      <c r="R160" t="str">
        <f t="shared" si="19"/>
        <v/>
      </c>
      <c r="S160" s="42" t="str">
        <f t="shared" si="17"/>
        <v/>
      </c>
      <c r="T160" t="str">
        <f t="shared" si="16"/>
        <v/>
      </c>
    </row>
    <row r="161" spans="11:20" x14ac:dyDescent="0.35">
      <c r="K161" s="42" t="str">
        <f t="shared" si="15"/>
        <v/>
      </c>
      <c r="Q161" s="40" t="str">
        <f t="shared" si="18"/>
        <v/>
      </c>
      <c r="R161" t="str">
        <f t="shared" si="19"/>
        <v/>
      </c>
      <c r="S161" s="42" t="str">
        <f t="shared" si="17"/>
        <v/>
      </c>
      <c r="T161" t="str">
        <f t="shared" si="16"/>
        <v/>
      </c>
    </row>
    <row r="162" spans="11:20" x14ac:dyDescent="0.35">
      <c r="K162" s="42" t="str">
        <f t="shared" si="15"/>
        <v/>
      </c>
      <c r="Q162" s="40" t="str">
        <f t="shared" si="18"/>
        <v/>
      </c>
      <c r="R162" t="str">
        <f t="shared" si="19"/>
        <v/>
      </c>
      <c r="S162" s="42" t="str">
        <f t="shared" si="17"/>
        <v/>
      </c>
      <c r="T162" t="str">
        <f t="shared" si="16"/>
        <v/>
      </c>
    </row>
    <row r="163" spans="11:20" x14ac:dyDescent="0.35">
      <c r="K163" s="42" t="str">
        <f t="shared" si="15"/>
        <v/>
      </c>
      <c r="Q163" s="40" t="str">
        <f t="shared" si="18"/>
        <v/>
      </c>
      <c r="R163" t="str">
        <f t="shared" si="19"/>
        <v/>
      </c>
      <c r="S163" s="42" t="str">
        <f t="shared" si="17"/>
        <v/>
      </c>
      <c r="T163" t="str">
        <f t="shared" si="16"/>
        <v/>
      </c>
    </row>
    <row r="164" spans="11:20" x14ac:dyDescent="0.35">
      <c r="K164" s="42" t="str">
        <f t="shared" si="15"/>
        <v/>
      </c>
      <c r="Q164" s="40" t="str">
        <f t="shared" si="18"/>
        <v/>
      </c>
      <c r="R164" t="str">
        <f t="shared" si="19"/>
        <v/>
      </c>
      <c r="S164" s="42" t="str">
        <f t="shared" si="17"/>
        <v/>
      </c>
      <c r="T164" t="str">
        <f t="shared" si="16"/>
        <v/>
      </c>
    </row>
    <row r="165" spans="11:20" x14ac:dyDescent="0.35">
      <c r="K165" s="42" t="str">
        <f t="shared" si="15"/>
        <v/>
      </c>
      <c r="Q165" s="40" t="str">
        <f t="shared" si="18"/>
        <v/>
      </c>
      <c r="R165" t="str">
        <f t="shared" si="19"/>
        <v/>
      </c>
      <c r="S165" s="42" t="str">
        <f t="shared" si="17"/>
        <v/>
      </c>
      <c r="T165" t="str">
        <f t="shared" si="16"/>
        <v/>
      </c>
    </row>
    <row r="166" spans="11:20" x14ac:dyDescent="0.35">
      <c r="K166" s="42" t="str">
        <f t="shared" si="15"/>
        <v/>
      </c>
      <c r="Q166" s="40" t="str">
        <f t="shared" si="18"/>
        <v/>
      </c>
      <c r="R166" t="str">
        <f t="shared" si="19"/>
        <v/>
      </c>
      <c r="S166" s="42" t="str">
        <f t="shared" si="17"/>
        <v/>
      </c>
      <c r="T166" t="str">
        <f t="shared" si="16"/>
        <v/>
      </c>
    </row>
    <row r="167" spans="11:20" x14ac:dyDescent="0.35">
      <c r="K167" s="42" t="str">
        <f t="shared" si="15"/>
        <v/>
      </c>
      <c r="Q167" s="40" t="str">
        <f t="shared" si="18"/>
        <v/>
      </c>
      <c r="R167" t="str">
        <f t="shared" si="19"/>
        <v/>
      </c>
      <c r="S167" s="42" t="str">
        <f t="shared" si="17"/>
        <v/>
      </c>
      <c r="T167" t="str">
        <f t="shared" si="16"/>
        <v/>
      </c>
    </row>
    <row r="168" spans="11:20" x14ac:dyDescent="0.35">
      <c r="K168" s="42" t="str">
        <f t="shared" si="15"/>
        <v/>
      </c>
      <c r="Q168" s="40" t="str">
        <f t="shared" si="18"/>
        <v/>
      </c>
      <c r="R168" t="str">
        <f t="shared" si="19"/>
        <v/>
      </c>
      <c r="S168" s="42" t="str">
        <f t="shared" si="17"/>
        <v/>
      </c>
      <c r="T168" t="str">
        <f t="shared" si="16"/>
        <v/>
      </c>
    </row>
    <row r="169" spans="11:20" x14ac:dyDescent="0.35">
      <c r="K169" s="42" t="str">
        <f t="shared" si="15"/>
        <v/>
      </c>
      <c r="Q169" s="40" t="str">
        <f t="shared" si="18"/>
        <v/>
      </c>
      <c r="R169" t="str">
        <f t="shared" si="19"/>
        <v/>
      </c>
      <c r="S169" s="42" t="str">
        <f t="shared" si="17"/>
        <v/>
      </c>
      <c r="T169" t="str">
        <f t="shared" si="16"/>
        <v/>
      </c>
    </row>
    <row r="170" spans="11:20" x14ac:dyDescent="0.35">
      <c r="K170" s="42" t="str">
        <f t="shared" si="15"/>
        <v/>
      </c>
      <c r="Q170" s="40" t="str">
        <f t="shared" si="18"/>
        <v/>
      </c>
      <c r="R170" t="str">
        <f t="shared" si="19"/>
        <v/>
      </c>
      <c r="S170" s="42" t="str">
        <f t="shared" si="17"/>
        <v/>
      </c>
      <c r="T170" t="str">
        <f t="shared" si="16"/>
        <v/>
      </c>
    </row>
    <row r="171" spans="11:20" x14ac:dyDescent="0.35">
      <c r="K171" s="42" t="str">
        <f t="shared" si="15"/>
        <v/>
      </c>
      <c r="Q171" s="40" t="str">
        <f t="shared" si="18"/>
        <v/>
      </c>
      <c r="R171" t="str">
        <f t="shared" si="19"/>
        <v/>
      </c>
      <c r="S171" s="42" t="str">
        <f t="shared" si="17"/>
        <v/>
      </c>
      <c r="T171" t="str">
        <f t="shared" si="16"/>
        <v/>
      </c>
    </row>
    <row r="172" spans="11:20" x14ac:dyDescent="0.35">
      <c r="K172" s="42" t="str">
        <f t="shared" si="15"/>
        <v/>
      </c>
      <c r="Q172" s="40" t="str">
        <f t="shared" si="18"/>
        <v/>
      </c>
      <c r="R172" t="str">
        <f t="shared" si="19"/>
        <v/>
      </c>
      <c r="S172" s="42" t="str">
        <f t="shared" si="17"/>
        <v/>
      </c>
      <c r="T172" t="str">
        <f t="shared" si="16"/>
        <v/>
      </c>
    </row>
    <row r="173" spans="11:20" x14ac:dyDescent="0.35">
      <c r="K173" s="42" t="str">
        <f t="shared" si="15"/>
        <v/>
      </c>
      <c r="Q173" s="40" t="str">
        <f t="shared" si="18"/>
        <v/>
      </c>
      <c r="R173" t="str">
        <f t="shared" si="19"/>
        <v/>
      </c>
      <c r="S173" s="42" t="str">
        <f t="shared" si="17"/>
        <v/>
      </c>
      <c r="T173" t="str">
        <f t="shared" si="16"/>
        <v/>
      </c>
    </row>
    <row r="174" spans="11:20" x14ac:dyDescent="0.35">
      <c r="K174" s="42" t="str">
        <f t="shared" si="15"/>
        <v/>
      </c>
      <c r="Q174" s="40" t="str">
        <f t="shared" si="18"/>
        <v/>
      </c>
      <c r="R174" t="str">
        <f t="shared" si="19"/>
        <v/>
      </c>
      <c r="S174" s="42" t="str">
        <f t="shared" si="17"/>
        <v/>
      </c>
      <c r="T174" t="str">
        <f t="shared" si="16"/>
        <v/>
      </c>
    </row>
    <row r="175" spans="11:20" x14ac:dyDescent="0.35">
      <c r="K175" s="42" t="str">
        <f t="shared" si="15"/>
        <v/>
      </c>
      <c r="Q175" s="40" t="str">
        <f t="shared" si="18"/>
        <v/>
      </c>
      <c r="R175" t="str">
        <f t="shared" si="19"/>
        <v/>
      </c>
      <c r="S175" s="42" t="str">
        <f t="shared" si="17"/>
        <v/>
      </c>
      <c r="T175" t="str">
        <f t="shared" si="16"/>
        <v/>
      </c>
    </row>
    <row r="176" spans="11:20" x14ac:dyDescent="0.35">
      <c r="K176" s="42" t="str">
        <f t="shared" si="15"/>
        <v/>
      </c>
      <c r="Q176" s="40" t="str">
        <f t="shared" si="18"/>
        <v/>
      </c>
      <c r="R176" t="str">
        <f t="shared" si="19"/>
        <v/>
      </c>
      <c r="S176" s="42" t="str">
        <f t="shared" si="17"/>
        <v/>
      </c>
      <c r="T176" t="str">
        <f t="shared" si="16"/>
        <v/>
      </c>
    </row>
    <row r="177" spans="11:20" x14ac:dyDescent="0.35">
      <c r="K177" s="42" t="str">
        <f t="shared" si="15"/>
        <v/>
      </c>
      <c r="Q177" s="40" t="str">
        <f t="shared" si="18"/>
        <v/>
      </c>
      <c r="R177" t="str">
        <f t="shared" si="19"/>
        <v/>
      </c>
      <c r="S177" s="42" t="str">
        <f t="shared" si="17"/>
        <v/>
      </c>
      <c r="T177" t="str">
        <f t="shared" si="16"/>
        <v/>
      </c>
    </row>
    <row r="178" spans="11:20" x14ac:dyDescent="0.35">
      <c r="K178" s="42" t="str">
        <f t="shared" si="15"/>
        <v/>
      </c>
      <c r="Q178" s="40" t="str">
        <f t="shared" si="18"/>
        <v/>
      </c>
      <c r="R178" t="str">
        <f t="shared" si="19"/>
        <v/>
      </c>
      <c r="S178" s="42" t="str">
        <f t="shared" si="17"/>
        <v/>
      </c>
      <c r="T178" t="str">
        <f t="shared" si="16"/>
        <v/>
      </c>
    </row>
    <row r="179" spans="11:20" x14ac:dyDescent="0.35">
      <c r="K179" s="42" t="str">
        <f t="shared" si="15"/>
        <v/>
      </c>
      <c r="Q179" s="40" t="str">
        <f t="shared" si="18"/>
        <v/>
      </c>
      <c r="R179" t="str">
        <f t="shared" si="19"/>
        <v/>
      </c>
      <c r="S179" s="42" t="str">
        <f t="shared" si="17"/>
        <v/>
      </c>
      <c r="T179" t="str">
        <f t="shared" si="16"/>
        <v/>
      </c>
    </row>
    <row r="180" spans="11:20" x14ac:dyDescent="0.35">
      <c r="K180" s="42" t="str">
        <f t="shared" ref="K180:K243" si="20">IF(SUM(D180:G180)=0,"",SUM(D180:G180))</f>
        <v/>
      </c>
      <c r="Q180" s="40" t="str">
        <f t="shared" si="18"/>
        <v/>
      </c>
      <c r="R180" t="str">
        <f t="shared" si="19"/>
        <v/>
      </c>
      <c r="S180" s="42" t="str">
        <f t="shared" si="17"/>
        <v/>
      </c>
      <c r="T180" t="str">
        <f t="shared" ref="T180:T243" si="21">IF(OR(K180="",S180=""),"",SUM(K180-S180))</f>
        <v/>
      </c>
    </row>
    <row r="181" spans="11:20" x14ac:dyDescent="0.35">
      <c r="K181" s="42" t="str">
        <f t="shared" si="20"/>
        <v/>
      </c>
      <c r="Q181" s="40" t="str">
        <f t="shared" si="18"/>
        <v/>
      </c>
      <c r="R181" t="str">
        <f t="shared" si="19"/>
        <v/>
      </c>
      <c r="S181" s="42" t="str">
        <f t="shared" si="17"/>
        <v/>
      </c>
      <c r="T181" t="str">
        <f t="shared" si="21"/>
        <v/>
      </c>
    </row>
    <row r="182" spans="11:20" x14ac:dyDescent="0.35">
      <c r="K182" s="42" t="str">
        <f t="shared" si="20"/>
        <v/>
      </c>
      <c r="Q182" s="40" t="str">
        <f t="shared" si="18"/>
        <v/>
      </c>
      <c r="R182" t="str">
        <f t="shared" si="19"/>
        <v/>
      </c>
      <c r="S182" s="42" t="str">
        <f t="shared" si="17"/>
        <v/>
      </c>
      <c r="T182" t="str">
        <f t="shared" si="21"/>
        <v/>
      </c>
    </row>
    <row r="183" spans="11:20" x14ac:dyDescent="0.35">
      <c r="K183" s="42" t="str">
        <f t="shared" si="20"/>
        <v/>
      </c>
      <c r="Q183" s="40" t="str">
        <f t="shared" si="18"/>
        <v/>
      </c>
      <c r="R183" t="str">
        <f t="shared" si="19"/>
        <v/>
      </c>
      <c r="S183" s="42" t="str">
        <f t="shared" si="17"/>
        <v/>
      </c>
      <c r="T183" t="str">
        <f t="shared" si="21"/>
        <v/>
      </c>
    </row>
    <row r="184" spans="11:20" x14ac:dyDescent="0.35">
      <c r="K184" s="42" t="str">
        <f t="shared" si="20"/>
        <v/>
      </c>
      <c r="Q184" s="40" t="str">
        <f t="shared" si="18"/>
        <v/>
      </c>
      <c r="R184" t="str">
        <f t="shared" si="19"/>
        <v/>
      </c>
      <c r="S184" s="42" t="str">
        <f t="shared" si="17"/>
        <v/>
      </c>
      <c r="T184" t="str">
        <f t="shared" si="21"/>
        <v/>
      </c>
    </row>
    <row r="185" spans="11:20" x14ac:dyDescent="0.35">
      <c r="K185" s="42" t="str">
        <f t="shared" si="20"/>
        <v/>
      </c>
      <c r="Q185" s="40" t="str">
        <f t="shared" si="18"/>
        <v/>
      </c>
      <c r="R185" t="str">
        <f t="shared" si="19"/>
        <v/>
      </c>
      <c r="S185" s="42" t="str">
        <f t="shared" si="17"/>
        <v/>
      </c>
      <c r="T185" t="str">
        <f t="shared" si="21"/>
        <v/>
      </c>
    </row>
    <row r="186" spans="11:20" x14ac:dyDescent="0.35">
      <c r="K186" s="42" t="str">
        <f t="shared" si="20"/>
        <v/>
      </c>
      <c r="Q186" s="40" t="str">
        <f t="shared" si="18"/>
        <v/>
      </c>
      <c r="R186" t="str">
        <f t="shared" si="19"/>
        <v/>
      </c>
      <c r="S186" s="42" t="str">
        <f t="shared" si="17"/>
        <v/>
      </c>
      <c r="T186" t="str">
        <f t="shared" si="21"/>
        <v/>
      </c>
    </row>
    <row r="187" spans="11:20" x14ac:dyDescent="0.35">
      <c r="K187" s="42" t="str">
        <f t="shared" si="20"/>
        <v/>
      </c>
      <c r="Q187" s="40" t="str">
        <f t="shared" si="18"/>
        <v/>
      </c>
      <c r="R187" t="str">
        <f t="shared" si="19"/>
        <v/>
      </c>
      <c r="S187" s="42" t="str">
        <f t="shared" si="17"/>
        <v/>
      </c>
      <c r="T187" t="str">
        <f t="shared" si="21"/>
        <v/>
      </c>
    </row>
    <row r="188" spans="11:20" x14ac:dyDescent="0.35">
      <c r="K188" s="42" t="str">
        <f t="shared" si="20"/>
        <v/>
      </c>
      <c r="Q188" s="40" t="str">
        <f t="shared" si="18"/>
        <v/>
      </c>
      <c r="R188" t="str">
        <f t="shared" si="19"/>
        <v/>
      </c>
      <c r="S188" s="42" t="str">
        <f t="shared" si="17"/>
        <v/>
      </c>
      <c r="T188" t="str">
        <f t="shared" si="21"/>
        <v/>
      </c>
    </row>
    <row r="189" spans="11:20" x14ac:dyDescent="0.35">
      <c r="K189" s="42" t="str">
        <f t="shared" si="20"/>
        <v/>
      </c>
      <c r="Q189" s="40" t="str">
        <f t="shared" si="18"/>
        <v/>
      </c>
      <c r="R189" t="str">
        <f t="shared" si="19"/>
        <v/>
      </c>
      <c r="S189" s="42" t="str">
        <f t="shared" si="17"/>
        <v/>
      </c>
      <c r="T189" t="str">
        <f t="shared" si="21"/>
        <v/>
      </c>
    </row>
    <row r="190" spans="11:20" x14ac:dyDescent="0.35">
      <c r="K190" s="42" t="str">
        <f t="shared" si="20"/>
        <v/>
      </c>
      <c r="Q190" s="40" t="str">
        <f t="shared" si="18"/>
        <v/>
      </c>
      <c r="R190" t="str">
        <f t="shared" si="19"/>
        <v/>
      </c>
      <c r="S190" s="42" t="str">
        <f t="shared" si="17"/>
        <v/>
      </c>
      <c r="T190" t="str">
        <f t="shared" si="21"/>
        <v/>
      </c>
    </row>
    <row r="191" spans="11:20" x14ac:dyDescent="0.35">
      <c r="K191" s="42" t="str">
        <f t="shared" si="20"/>
        <v/>
      </c>
      <c r="Q191" s="40" t="str">
        <f t="shared" si="18"/>
        <v/>
      </c>
      <c r="R191" t="str">
        <f t="shared" si="19"/>
        <v/>
      </c>
      <c r="S191" s="42" t="str">
        <f t="shared" si="17"/>
        <v/>
      </c>
      <c r="T191" t="str">
        <f t="shared" si="21"/>
        <v/>
      </c>
    </row>
    <row r="192" spans="11:20" x14ac:dyDescent="0.35">
      <c r="K192" s="42" t="str">
        <f t="shared" si="20"/>
        <v/>
      </c>
      <c r="Q192" s="40" t="str">
        <f t="shared" si="18"/>
        <v/>
      </c>
      <c r="R192" t="str">
        <f t="shared" si="19"/>
        <v/>
      </c>
      <c r="S192" s="42" t="str">
        <f t="shared" si="17"/>
        <v/>
      </c>
      <c r="T192" t="str">
        <f t="shared" si="21"/>
        <v/>
      </c>
    </row>
    <row r="193" spans="11:20" x14ac:dyDescent="0.35">
      <c r="K193" s="42" t="str">
        <f t="shared" si="20"/>
        <v/>
      </c>
      <c r="Q193" s="40" t="str">
        <f t="shared" si="18"/>
        <v/>
      </c>
      <c r="R193" t="str">
        <f t="shared" si="19"/>
        <v/>
      </c>
      <c r="S193" s="42" t="str">
        <f t="shared" si="17"/>
        <v/>
      </c>
      <c r="T193" t="str">
        <f t="shared" si="21"/>
        <v/>
      </c>
    </row>
    <row r="194" spans="11:20" x14ac:dyDescent="0.35">
      <c r="K194" s="42" t="str">
        <f t="shared" si="20"/>
        <v/>
      </c>
      <c r="Q194" s="40" t="str">
        <f t="shared" si="18"/>
        <v/>
      </c>
      <c r="R194" t="str">
        <f t="shared" si="19"/>
        <v/>
      </c>
      <c r="S194" s="42" t="str">
        <f t="shared" si="17"/>
        <v/>
      </c>
      <c r="T194" t="str">
        <f t="shared" si="21"/>
        <v/>
      </c>
    </row>
    <row r="195" spans="11:20" x14ac:dyDescent="0.35">
      <c r="K195" s="42" t="str">
        <f t="shared" si="20"/>
        <v/>
      </c>
      <c r="Q195" s="40" t="str">
        <f t="shared" si="18"/>
        <v/>
      </c>
      <c r="R195" t="str">
        <f t="shared" si="19"/>
        <v/>
      </c>
      <c r="S195" s="42" t="str">
        <f t="shared" ref="S195:S258" si="22">IF(SUM(L195:O195)=0,"",SUM(L195:O195))</f>
        <v/>
      </c>
      <c r="T195" t="str">
        <f t="shared" si="21"/>
        <v/>
      </c>
    </row>
    <row r="196" spans="11:20" x14ac:dyDescent="0.35">
      <c r="K196" s="42" t="str">
        <f t="shared" si="20"/>
        <v/>
      </c>
      <c r="Q196" s="40" t="str">
        <f t="shared" si="18"/>
        <v/>
      </c>
      <c r="R196" t="str">
        <f t="shared" si="19"/>
        <v/>
      </c>
      <c r="S196" s="42" t="str">
        <f t="shared" si="22"/>
        <v/>
      </c>
      <c r="T196" t="str">
        <f t="shared" si="21"/>
        <v/>
      </c>
    </row>
    <row r="197" spans="11:20" x14ac:dyDescent="0.35">
      <c r="K197" s="42" t="str">
        <f t="shared" si="20"/>
        <v/>
      </c>
      <c r="Q197" s="40" t="str">
        <f t="shared" ref="Q197:Q260" si="23">IF(SUM(M197,N197)=0,"",SUM(M197,N197))</f>
        <v/>
      </c>
      <c r="R197" t="str">
        <f t="shared" ref="R197:R260" si="24">IF(SUM(L197,O197)=0,"",SUM(L197,O197))</f>
        <v/>
      </c>
      <c r="S197" s="42" t="str">
        <f t="shared" si="22"/>
        <v/>
      </c>
      <c r="T197" t="str">
        <f t="shared" si="21"/>
        <v/>
      </c>
    </row>
    <row r="198" spans="11:20" x14ac:dyDescent="0.35">
      <c r="K198" s="42" t="str">
        <f t="shared" si="20"/>
        <v/>
      </c>
      <c r="Q198" s="40" t="str">
        <f t="shared" si="23"/>
        <v/>
      </c>
      <c r="R198" t="str">
        <f t="shared" si="24"/>
        <v/>
      </c>
      <c r="S198" s="42" t="str">
        <f t="shared" si="22"/>
        <v/>
      </c>
      <c r="T198" t="str">
        <f t="shared" si="21"/>
        <v/>
      </c>
    </row>
    <row r="199" spans="11:20" x14ac:dyDescent="0.35">
      <c r="K199" s="42" t="str">
        <f t="shared" si="20"/>
        <v/>
      </c>
      <c r="Q199" s="40" t="str">
        <f t="shared" si="23"/>
        <v/>
      </c>
      <c r="R199" t="str">
        <f t="shared" si="24"/>
        <v/>
      </c>
      <c r="S199" s="42" t="str">
        <f t="shared" si="22"/>
        <v/>
      </c>
      <c r="T199" t="str">
        <f t="shared" si="21"/>
        <v/>
      </c>
    </row>
    <row r="200" spans="11:20" x14ac:dyDescent="0.35">
      <c r="K200" s="42" t="str">
        <f t="shared" si="20"/>
        <v/>
      </c>
      <c r="Q200" s="40" t="str">
        <f t="shared" si="23"/>
        <v/>
      </c>
      <c r="R200" t="str">
        <f t="shared" si="24"/>
        <v/>
      </c>
      <c r="S200" s="42" t="str">
        <f t="shared" si="22"/>
        <v/>
      </c>
      <c r="T200" t="str">
        <f t="shared" si="21"/>
        <v/>
      </c>
    </row>
    <row r="201" spans="11:20" x14ac:dyDescent="0.35">
      <c r="K201" s="42" t="str">
        <f t="shared" si="20"/>
        <v/>
      </c>
      <c r="Q201" s="40" t="str">
        <f t="shared" si="23"/>
        <v/>
      </c>
      <c r="R201" t="str">
        <f t="shared" si="24"/>
        <v/>
      </c>
      <c r="S201" s="42" t="str">
        <f t="shared" si="22"/>
        <v/>
      </c>
      <c r="T201" t="str">
        <f t="shared" si="21"/>
        <v/>
      </c>
    </row>
    <row r="202" spans="11:20" x14ac:dyDescent="0.35">
      <c r="K202" s="42" t="str">
        <f t="shared" si="20"/>
        <v/>
      </c>
      <c r="Q202" s="40" t="str">
        <f t="shared" si="23"/>
        <v/>
      </c>
      <c r="R202" t="str">
        <f t="shared" si="24"/>
        <v/>
      </c>
      <c r="S202" s="42" t="str">
        <f t="shared" si="22"/>
        <v/>
      </c>
      <c r="T202" t="str">
        <f t="shared" si="21"/>
        <v/>
      </c>
    </row>
    <row r="203" spans="11:20" x14ac:dyDescent="0.35">
      <c r="K203" s="42" t="str">
        <f t="shared" si="20"/>
        <v/>
      </c>
      <c r="Q203" s="40" t="str">
        <f t="shared" si="23"/>
        <v/>
      </c>
      <c r="R203" t="str">
        <f t="shared" si="24"/>
        <v/>
      </c>
      <c r="S203" s="42" t="str">
        <f t="shared" si="22"/>
        <v/>
      </c>
      <c r="T203" t="str">
        <f t="shared" si="21"/>
        <v/>
      </c>
    </row>
    <row r="204" spans="11:20" x14ac:dyDescent="0.35">
      <c r="K204" s="42" t="str">
        <f t="shared" si="20"/>
        <v/>
      </c>
      <c r="Q204" s="40" t="str">
        <f t="shared" si="23"/>
        <v/>
      </c>
      <c r="R204" t="str">
        <f t="shared" si="24"/>
        <v/>
      </c>
      <c r="S204" s="42" t="str">
        <f t="shared" si="22"/>
        <v/>
      </c>
      <c r="T204" t="str">
        <f t="shared" si="21"/>
        <v/>
      </c>
    </row>
    <row r="205" spans="11:20" x14ac:dyDescent="0.35">
      <c r="K205" s="42" t="str">
        <f t="shared" si="20"/>
        <v/>
      </c>
      <c r="Q205" s="40" t="str">
        <f t="shared" si="23"/>
        <v/>
      </c>
      <c r="R205" t="str">
        <f t="shared" si="24"/>
        <v/>
      </c>
      <c r="S205" s="42" t="str">
        <f t="shared" si="22"/>
        <v/>
      </c>
      <c r="T205" t="str">
        <f t="shared" si="21"/>
        <v/>
      </c>
    </row>
    <row r="206" spans="11:20" x14ac:dyDescent="0.35">
      <c r="K206" s="42" t="str">
        <f t="shared" si="20"/>
        <v/>
      </c>
      <c r="Q206" s="40" t="str">
        <f t="shared" si="23"/>
        <v/>
      </c>
      <c r="R206" t="str">
        <f t="shared" si="24"/>
        <v/>
      </c>
      <c r="S206" s="42" t="str">
        <f t="shared" si="22"/>
        <v/>
      </c>
      <c r="T206" t="str">
        <f t="shared" si="21"/>
        <v/>
      </c>
    </row>
    <row r="207" spans="11:20" x14ac:dyDescent="0.35">
      <c r="K207" s="42" t="str">
        <f t="shared" si="20"/>
        <v/>
      </c>
      <c r="Q207" s="40" t="str">
        <f t="shared" si="23"/>
        <v/>
      </c>
      <c r="R207" t="str">
        <f t="shared" si="24"/>
        <v/>
      </c>
      <c r="S207" s="42" t="str">
        <f t="shared" si="22"/>
        <v/>
      </c>
      <c r="T207" t="str">
        <f t="shared" si="21"/>
        <v/>
      </c>
    </row>
    <row r="208" spans="11:20" x14ac:dyDescent="0.35">
      <c r="K208" s="42" t="str">
        <f t="shared" si="20"/>
        <v/>
      </c>
      <c r="Q208" s="40" t="str">
        <f t="shared" si="23"/>
        <v/>
      </c>
      <c r="R208" t="str">
        <f t="shared" si="24"/>
        <v/>
      </c>
      <c r="S208" s="42" t="str">
        <f t="shared" si="22"/>
        <v/>
      </c>
      <c r="T208" t="str">
        <f t="shared" si="21"/>
        <v/>
      </c>
    </row>
    <row r="209" spans="11:20" x14ac:dyDescent="0.35">
      <c r="K209" s="42" t="str">
        <f t="shared" si="20"/>
        <v/>
      </c>
      <c r="Q209" s="40" t="str">
        <f t="shared" si="23"/>
        <v/>
      </c>
      <c r="R209" t="str">
        <f t="shared" si="24"/>
        <v/>
      </c>
      <c r="S209" s="42" t="str">
        <f t="shared" si="22"/>
        <v/>
      </c>
      <c r="T209" t="str">
        <f t="shared" si="21"/>
        <v/>
      </c>
    </row>
    <row r="210" spans="11:20" x14ac:dyDescent="0.35">
      <c r="K210" s="42" t="str">
        <f t="shared" si="20"/>
        <v/>
      </c>
      <c r="Q210" s="40" t="str">
        <f t="shared" si="23"/>
        <v/>
      </c>
      <c r="R210" t="str">
        <f t="shared" si="24"/>
        <v/>
      </c>
      <c r="S210" s="42" t="str">
        <f t="shared" si="22"/>
        <v/>
      </c>
      <c r="T210" t="str">
        <f t="shared" si="21"/>
        <v/>
      </c>
    </row>
    <row r="211" spans="11:20" x14ac:dyDescent="0.35">
      <c r="K211" s="42" t="str">
        <f t="shared" si="20"/>
        <v/>
      </c>
      <c r="Q211" s="40" t="str">
        <f t="shared" si="23"/>
        <v/>
      </c>
      <c r="R211" t="str">
        <f t="shared" si="24"/>
        <v/>
      </c>
      <c r="S211" s="42" t="str">
        <f t="shared" si="22"/>
        <v/>
      </c>
      <c r="T211" t="str">
        <f t="shared" si="21"/>
        <v/>
      </c>
    </row>
    <row r="212" spans="11:20" x14ac:dyDescent="0.35">
      <c r="K212" s="42" t="str">
        <f t="shared" si="20"/>
        <v/>
      </c>
      <c r="Q212" s="40" t="str">
        <f t="shared" si="23"/>
        <v/>
      </c>
      <c r="R212" t="str">
        <f t="shared" si="24"/>
        <v/>
      </c>
      <c r="S212" s="42" t="str">
        <f t="shared" si="22"/>
        <v/>
      </c>
      <c r="T212" t="str">
        <f t="shared" si="21"/>
        <v/>
      </c>
    </row>
    <row r="213" spans="11:20" x14ac:dyDescent="0.35">
      <c r="K213" s="42" t="str">
        <f t="shared" si="20"/>
        <v/>
      </c>
      <c r="Q213" s="40" t="str">
        <f t="shared" si="23"/>
        <v/>
      </c>
      <c r="R213" t="str">
        <f t="shared" si="24"/>
        <v/>
      </c>
      <c r="S213" s="42" t="str">
        <f t="shared" si="22"/>
        <v/>
      </c>
      <c r="T213" t="str">
        <f t="shared" si="21"/>
        <v/>
      </c>
    </row>
    <row r="214" spans="11:20" x14ac:dyDescent="0.35">
      <c r="K214" s="42" t="str">
        <f t="shared" si="20"/>
        <v/>
      </c>
      <c r="Q214" s="40" t="str">
        <f t="shared" si="23"/>
        <v/>
      </c>
      <c r="R214" t="str">
        <f t="shared" si="24"/>
        <v/>
      </c>
      <c r="S214" s="42" t="str">
        <f t="shared" si="22"/>
        <v/>
      </c>
      <c r="T214" t="str">
        <f t="shared" si="21"/>
        <v/>
      </c>
    </row>
    <row r="215" spans="11:20" x14ac:dyDescent="0.35">
      <c r="K215" s="42" t="str">
        <f t="shared" si="20"/>
        <v/>
      </c>
      <c r="Q215" s="40" t="str">
        <f t="shared" si="23"/>
        <v/>
      </c>
      <c r="R215" t="str">
        <f t="shared" si="24"/>
        <v/>
      </c>
      <c r="S215" s="42" t="str">
        <f t="shared" si="22"/>
        <v/>
      </c>
      <c r="T215" t="str">
        <f t="shared" si="21"/>
        <v/>
      </c>
    </row>
    <row r="216" spans="11:20" x14ac:dyDescent="0.35">
      <c r="K216" s="42" t="str">
        <f t="shared" si="20"/>
        <v/>
      </c>
      <c r="Q216" s="40" t="str">
        <f t="shared" si="23"/>
        <v/>
      </c>
      <c r="R216" t="str">
        <f t="shared" si="24"/>
        <v/>
      </c>
      <c r="S216" s="42" t="str">
        <f t="shared" si="22"/>
        <v/>
      </c>
      <c r="T216" t="str">
        <f t="shared" si="21"/>
        <v/>
      </c>
    </row>
    <row r="217" spans="11:20" x14ac:dyDescent="0.35">
      <c r="K217" s="42" t="str">
        <f t="shared" si="20"/>
        <v/>
      </c>
      <c r="Q217" s="40" t="str">
        <f t="shared" si="23"/>
        <v/>
      </c>
      <c r="R217" t="str">
        <f t="shared" si="24"/>
        <v/>
      </c>
      <c r="S217" s="42" t="str">
        <f t="shared" si="22"/>
        <v/>
      </c>
      <c r="T217" t="str">
        <f t="shared" si="21"/>
        <v/>
      </c>
    </row>
    <row r="218" spans="11:20" x14ac:dyDescent="0.35">
      <c r="K218" s="42" t="str">
        <f t="shared" si="20"/>
        <v/>
      </c>
      <c r="Q218" s="40" t="str">
        <f t="shared" si="23"/>
        <v/>
      </c>
      <c r="R218" t="str">
        <f t="shared" si="24"/>
        <v/>
      </c>
      <c r="S218" s="42" t="str">
        <f t="shared" si="22"/>
        <v/>
      </c>
      <c r="T218" t="str">
        <f t="shared" si="21"/>
        <v/>
      </c>
    </row>
    <row r="219" spans="11:20" x14ac:dyDescent="0.35">
      <c r="K219" s="42" t="str">
        <f t="shared" si="20"/>
        <v/>
      </c>
      <c r="Q219" s="40" t="str">
        <f t="shared" si="23"/>
        <v/>
      </c>
      <c r="R219" t="str">
        <f t="shared" si="24"/>
        <v/>
      </c>
      <c r="S219" s="42" t="str">
        <f t="shared" si="22"/>
        <v/>
      </c>
      <c r="T219" t="str">
        <f t="shared" si="21"/>
        <v/>
      </c>
    </row>
    <row r="220" spans="11:20" x14ac:dyDescent="0.35">
      <c r="K220" s="42" t="str">
        <f t="shared" si="20"/>
        <v/>
      </c>
      <c r="Q220" s="40" t="str">
        <f t="shared" si="23"/>
        <v/>
      </c>
      <c r="R220" t="str">
        <f t="shared" si="24"/>
        <v/>
      </c>
      <c r="S220" s="42" t="str">
        <f t="shared" si="22"/>
        <v/>
      </c>
      <c r="T220" t="str">
        <f t="shared" si="21"/>
        <v/>
      </c>
    </row>
    <row r="221" spans="11:20" x14ac:dyDescent="0.35">
      <c r="K221" s="42" t="str">
        <f t="shared" si="20"/>
        <v/>
      </c>
      <c r="Q221" s="40" t="str">
        <f t="shared" si="23"/>
        <v/>
      </c>
      <c r="R221" t="str">
        <f t="shared" si="24"/>
        <v/>
      </c>
      <c r="S221" s="42" t="str">
        <f t="shared" si="22"/>
        <v/>
      </c>
      <c r="T221" t="str">
        <f t="shared" si="21"/>
        <v/>
      </c>
    </row>
    <row r="222" spans="11:20" x14ac:dyDescent="0.35">
      <c r="K222" s="42" t="str">
        <f t="shared" si="20"/>
        <v/>
      </c>
      <c r="Q222" s="40" t="str">
        <f t="shared" si="23"/>
        <v/>
      </c>
      <c r="R222" t="str">
        <f t="shared" si="24"/>
        <v/>
      </c>
      <c r="S222" s="42" t="str">
        <f t="shared" si="22"/>
        <v/>
      </c>
      <c r="T222" t="str">
        <f t="shared" si="21"/>
        <v/>
      </c>
    </row>
    <row r="223" spans="11:20" x14ac:dyDescent="0.35">
      <c r="K223" s="42" t="str">
        <f t="shared" si="20"/>
        <v/>
      </c>
      <c r="Q223" s="40" t="str">
        <f t="shared" si="23"/>
        <v/>
      </c>
      <c r="R223" t="str">
        <f t="shared" si="24"/>
        <v/>
      </c>
      <c r="S223" s="42" t="str">
        <f t="shared" si="22"/>
        <v/>
      </c>
      <c r="T223" t="str">
        <f t="shared" si="21"/>
        <v/>
      </c>
    </row>
    <row r="224" spans="11:20" x14ac:dyDescent="0.35">
      <c r="K224" s="42" t="str">
        <f t="shared" si="20"/>
        <v/>
      </c>
      <c r="Q224" s="40" t="str">
        <f t="shared" si="23"/>
        <v/>
      </c>
      <c r="R224" t="str">
        <f t="shared" si="24"/>
        <v/>
      </c>
      <c r="S224" s="42" t="str">
        <f t="shared" si="22"/>
        <v/>
      </c>
      <c r="T224" t="str">
        <f t="shared" si="21"/>
        <v/>
      </c>
    </row>
    <row r="225" spans="11:20" x14ac:dyDescent="0.35">
      <c r="K225" s="42" t="str">
        <f t="shared" si="20"/>
        <v/>
      </c>
      <c r="Q225" s="40" t="str">
        <f t="shared" si="23"/>
        <v/>
      </c>
      <c r="R225" t="str">
        <f t="shared" si="24"/>
        <v/>
      </c>
      <c r="S225" s="42" t="str">
        <f t="shared" si="22"/>
        <v/>
      </c>
      <c r="T225" t="str">
        <f t="shared" si="21"/>
        <v/>
      </c>
    </row>
    <row r="226" spans="11:20" x14ac:dyDescent="0.35">
      <c r="K226" s="42" t="str">
        <f t="shared" si="20"/>
        <v/>
      </c>
      <c r="Q226" s="40" t="str">
        <f t="shared" si="23"/>
        <v/>
      </c>
      <c r="R226" t="str">
        <f t="shared" si="24"/>
        <v/>
      </c>
      <c r="S226" s="42" t="str">
        <f t="shared" si="22"/>
        <v/>
      </c>
      <c r="T226" t="str">
        <f t="shared" si="21"/>
        <v/>
      </c>
    </row>
    <row r="227" spans="11:20" x14ac:dyDescent="0.35">
      <c r="K227" s="42" t="str">
        <f t="shared" si="20"/>
        <v/>
      </c>
      <c r="Q227" s="40" t="str">
        <f t="shared" si="23"/>
        <v/>
      </c>
      <c r="R227" t="str">
        <f t="shared" si="24"/>
        <v/>
      </c>
      <c r="S227" s="42" t="str">
        <f t="shared" si="22"/>
        <v/>
      </c>
      <c r="T227" t="str">
        <f t="shared" si="21"/>
        <v/>
      </c>
    </row>
    <row r="228" spans="11:20" x14ac:dyDescent="0.35">
      <c r="K228" s="42" t="str">
        <f t="shared" si="20"/>
        <v/>
      </c>
      <c r="Q228" s="40" t="str">
        <f t="shared" si="23"/>
        <v/>
      </c>
      <c r="R228" t="str">
        <f t="shared" si="24"/>
        <v/>
      </c>
      <c r="S228" s="42" t="str">
        <f t="shared" si="22"/>
        <v/>
      </c>
      <c r="T228" t="str">
        <f t="shared" si="21"/>
        <v/>
      </c>
    </row>
    <row r="229" spans="11:20" x14ac:dyDescent="0.35">
      <c r="K229" s="42" t="str">
        <f t="shared" si="20"/>
        <v/>
      </c>
      <c r="Q229" s="40" t="str">
        <f t="shared" si="23"/>
        <v/>
      </c>
      <c r="R229" t="str">
        <f t="shared" si="24"/>
        <v/>
      </c>
      <c r="S229" s="42" t="str">
        <f t="shared" si="22"/>
        <v/>
      </c>
      <c r="T229" t="str">
        <f t="shared" si="21"/>
        <v/>
      </c>
    </row>
    <row r="230" spans="11:20" x14ac:dyDescent="0.35">
      <c r="K230" s="42" t="str">
        <f t="shared" si="20"/>
        <v/>
      </c>
      <c r="Q230" s="40" t="str">
        <f t="shared" si="23"/>
        <v/>
      </c>
      <c r="R230" t="str">
        <f t="shared" si="24"/>
        <v/>
      </c>
      <c r="S230" s="42" t="str">
        <f t="shared" si="22"/>
        <v/>
      </c>
      <c r="T230" t="str">
        <f t="shared" si="21"/>
        <v/>
      </c>
    </row>
    <row r="231" spans="11:20" x14ac:dyDescent="0.35">
      <c r="K231" s="42" t="str">
        <f t="shared" si="20"/>
        <v/>
      </c>
      <c r="Q231" s="40" t="str">
        <f t="shared" si="23"/>
        <v/>
      </c>
      <c r="R231" t="str">
        <f t="shared" si="24"/>
        <v/>
      </c>
      <c r="S231" s="42" t="str">
        <f t="shared" si="22"/>
        <v/>
      </c>
      <c r="T231" t="str">
        <f t="shared" si="21"/>
        <v/>
      </c>
    </row>
    <row r="232" spans="11:20" x14ac:dyDescent="0.35">
      <c r="K232" s="42" t="str">
        <f t="shared" si="20"/>
        <v/>
      </c>
      <c r="Q232" s="40" t="str">
        <f t="shared" si="23"/>
        <v/>
      </c>
      <c r="R232" t="str">
        <f t="shared" si="24"/>
        <v/>
      </c>
      <c r="S232" s="42" t="str">
        <f t="shared" si="22"/>
        <v/>
      </c>
      <c r="T232" t="str">
        <f t="shared" si="21"/>
        <v/>
      </c>
    </row>
    <row r="233" spans="11:20" x14ac:dyDescent="0.35">
      <c r="K233" s="42" t="str">
        <f t="shared" si="20"/>
        <v/>
      </c>
      <c r="Q233" s="40" t="str">
        <f t="shared" si="23"/>
        <v/>
      </c>
      <c r="R233" t="str">
        <f t="shared" si="24"/>
        <v/>
      </c>
      <c r="S233" s="42" t="str">
        <f t="shared" si="22"/>
        <v/>
      </c>
      <c r="T233" t="str">
        <f t="shared" si="21"/>
        <v/>
      </c>
    </row>
    <row r="234" spans="11:20" x14ac:dyDescent="0.35">
      <c r="K234" s="42" t="str">
        <f t="shared" si="20"/>
        <v/>
      </c>
      <c r="Q234" s="40" t="str">
        <f t="shared" si="23"/>
        <v/>
      </c>
      <c r="R234" t="str">
        <f t="shared" si="24"/>
        <v/>
      </c>
      <c r="S234" s="42" t="str">
        <f t="shared" si="22"/>
        <v/>
      </c>
      <c r="T234" t="str">
        <f t="shared" si="21"/>
        <v/>
      </c>
    </row>
    <row r="235" spans="11:20" x14ac:dyDescent="0.35">
      <c r="K235" s="42" t="str">
        <f t="shared" si="20"/>
        <v/>
      </c>
      <c r="Q235" s="40" t="str">
        <f t="shared" si="23"/>
        <v/>
      </c>
      <c r="R235" t="str">
        <f t="shared" si="24"/>
        <v/>
      </c>
      <c r="S235" s="42" t="str">
        <f t="shared" si="22"/>
        <v/>
      </c>
      <c r="T235" t="str">
        <f t="shared" si="21"/>
        <v/>
      </c>
    </row>
    <row r="236" spans="11:20" x14ac:dyDescent="0.35">
      <c r="K236" s="42" t="str">
        <f t="shared" si="20"/>
        <v/>
      </c>
      <c r="Q236" s="40" t="str">
        <f t="shared" si="23"/>
        <v/>
      </c>
      <c r="R236" t="str">
        <f t="shared" si="24"/>
        <v/>
      </c>
      <c r="S236" s="42" t="str">
        <f t="shared" si="22"/>
        <v/>
      </c>
      <c r="T236" t="str">
        <f t="shared" si="21"/>
        <v/>
      </c>
    </row>
    <row r="237" spans="11:20" x14ac:dyDescent="0.35">
      <c r="K237" s="42" t="str">
        <f t="shared" si="20"/>
        <v/>
      </c>
      <c r="Q237" s="40" t="str">
        <f t="shared" si="23"/>
        <v/>
      </c>
      <c r="R237" t="str">
        <f t="shared" si="24"/>
        <v/>
      </c>
      <c r="S237" s="42" t="str">
        <f t="shared" si="22"/>
        <v/>
      </c>
      <c r="T237" t="str">
        <f t="shared" si="21"/>
        <v/>
      </c>
    </row>
    <row r="238" spans="11:20" x14ac:dyDescent="0.35">
      <c r="K238" s="42" t="str">
        <f t="shared" si="20"/>
        <v/>
      </c>
      <c r="Q238" s="40" t="str">
        <f t="shared" si="23"/>
        <v/>
      </c>
      <c r="R238" t="str">
        <f t="shared" si="24"/>
        <v/>
      </c>
      <c r="S238" s="42" t="str">
        <f t="shared" si="22"/>
        <v/>
      </c>
      <c r="T238" t="str">
        <f t="shared" si="21"/>
        <v/>
      </c>
    </row>
    <row r="239" spans="11:20" x14ac:dyDescent="0.35">
      <c r="K239" s="42" t="str">
        <f t="shared" si="20"/>
        <v/>
      </c>
      <c r="Q239" s="40" t="str">
        <f t="shared" si="23"/>
        <v/>
      </c>
      <c r="R239" t="str">
        <f t="shared" si="24"/>
        <v/>
      </c>
      <c r="S239" s="42" t="str">
        <f t="shared" si="22"/>
        <v/>
      </c>
      <c r="T239" t="str">
        <f t="shared" si="21"/>
        <v/>
      </c>
    </row>
    <row r="240" spans="11:20" x14ac:dyDescent="0.35">
      <c r="K240" s="42" t="str">
        <f t="shared" si="20"/>
        <v/>
      </c>
      <c r="Q240" s="40" t="str">
        <f t="shared" si="23"/>
        <v/>
      </c>
      <c r="R240" t="str">
        <f t="shared" si="24"/>
        <v/>
      </c>
      <c r="S240" s="42" t="str">
        <f t="shared" si="22"/>
        <v/>
      </c>
      <c r="T240" t="str">
        <f t="shared" si="21"/>
        <v/>
      </c>
    </row>
    <row r="241" spans="11:20" x14ac:dyDescent="0.35">
      <c r="K241" s="42" t="str">
        <f t="shared" si="20"/>
        <v/>
      </c>
      <c r="Q241" s="40" t="str">
        <f t="shared" si="23"/>
        <v/>
      </c>
      <c r="R241" t="str">
        <f t="shared" si="24"/>
        <v/>
      </c>
      <c r="S241" s="42" t="str">
        <f t="shared" si="22"/>
        <v/>
      </c>
      <c r="T241" t="str">
        <f t="shared" si="21"/>
        <v/>
      </c>
    </row>
    <row r="242" spans="11:20" x14ac:dyDescent="0.35">
      <c r="K242" s="42" t="str">
        <f t="shared" si="20"/>
        <v/>
      </c>
      <c r="Q242" s="40" t="str">
        <f t="shared" si="23"/>
        <v/>
      </c>
      <c r="R242" t="str">
        <f t="shared" si="24"/>
        <v/>
      </c>
      <c r="S242" s="42" t="str">
        <f t="shared" si="22"/>
        <v/>
      </c>
      <c r="T242" t="str">
        <f t="shared" si="21"/>
        <v/>
      </c>
    </row>
    <row r="243" spans="11:20" x14ac:dyDescent="0.35">
      <c r="K243" s="42" t="str">
        <f t="shared" si="20"/>
        <v/>
      </c>
      <c r="Q243" s="40" t="str">
        <f t="shared" si="23"/>
        <v/>
      </c>
      <c r="R243" t="str">
        <f t="shared" si="24"/>
        <v/>
      </c>
      <c r="S243" s="42" t="str">
        <f t="shared" si="22"/>
        <v/>
      </c>
      <c r="T243" t="str">
        <f t="shared" si="21"/>
        <v/>
      </c>
    </row>
    <row r="244" spans="11:20" x14ac:dyDescent="0.35">
      <c r="K244" s="42" t="str">
        <f t="shared" ref="K244:K307" si="25">IF(SUM(D244:G244)=0,"",SUM(D244:G244))</f>
        <v/>
      </c>
      <c r="Q244" s="40" t="str">
        <f t="shared" si="23"/>
        <v/>
      </c>
      <c r="R244" t="str">
        <f t="shared" si="24"/>
        <v/>
      </c>
      <c r="S244" s="42" t="str">
        <f t="shared" si="22"/>
        <v/>
      </c>
      <c r="T244" t="str">
        <f t="shared" ref="T244:T307" si="26">IF(OR(K244="",S244=""),"",SUM(K244-S244))</f>
        <v/>
      </c>
    </row>
    <row r="245" spans="11:20" x14ac:dyDescent="0.35">
      <c r="K245" s="42" t="str">
        <f t="shared" si="25"/>
        <v/>
      </c>
      <c r="Q245" s="40" t="str">
        <f t="shared" si="23"/>
        <v/>
      </c>
      <c r="R245" t="str">
        <f t="shared" si="24"/>
        <v/>
      </c>
      <c r="S245" s="42" t="str">
        <f t="shared" si="22"/>
        <v/>
      </c>
      <c r="T245" t="str">
        <f t="shared" si="26"/>
        <v/>
      </c>
    </row>
    <row r="246" spans="11:20" x14ac:dyDescent="0.35">
      <c r="K246" s="42" t="str">
        <f t="shared" si="25"/>
        <v/>
      </c>
      <c r="Q246" s="40" t="str">
        <f t="shared" si="23"/>
        <v/>
      </c>
      <c r="R246" t="str">
        <f t="shared" si="24"/>
        <v/>
      </c>
      <c r="S246" s="42" t="str">
        <f t="shared" si="22"/>
        <v/>
      </c>
      <c r="T246" t="str">
        <f t="shared" si="26"/>
        <v/>
      </c>
    </row>
    <row r="247" spans="11:20" x14ac:dyDescent="0.35">
      <c r="K247" s="42" t="str">
        <f t="shared" si="25"/>
        <v/>
      </c>
      <c r="Q247" s="40" t="str">
        <f t="shared" si="23"/>
        <v/>
      </c>
      <c r="R247" t="str">
        <f t="shared" si="24"/>
        <v/>
      </c>
      <c r="S247" s="42" t="str">
        <f t="shared" si="22"/>
        <v/>
      </c>
      <c r="T247" t="str">
        <f t="shared" si="26"/>
        <v/>
      </c>
    </row>
    <row r="248" spans="11:20" x14ac:dyDescent="0.35">
      <c r="K248" s="42" t="str">
        <f t="shared" si="25"/>
        <v/>
      </c>
      <c r="Q248" s="40" t="str">
        <f t="shared" si="23"/>
        <v/>
      </c>
      <c r="R248" t="str">
        <f t="shared" si="24"/>
        <v/>
      </c>
      <c r="S248" s="42" t="str">
        <f t="shared" si="22"/>
        <v/>
      </c>
      <c r="T248" t="str">
        <f t="shared" si="26"/>
        <v/>
      </c>
    </row>
    <row r="249" spans="11:20" x14ac:dyDescent="0.35">
      <c r="K249" s="42" t="str">
        <f t="shared" si="25"/>
        <v/>
      </c>
      <c r="Q249" s="40" t="str">
        <f t="shared" si="23"/>
        <v/>
      </c>
      <c r="R249" t="str">
        <f t="shared" si="24"/>
        <v/>
      </c>
      <c r="S249" s="42" t="str">
        <f t="shared" si="22"/>
        <v/>
      </c>
      <c r="T249" t="str">
        <f t="shared" si="26"/>
        <v/>
      </c>
    </row>
    <row r="250" spans="11:20" x14ac:dyDescent="0.35">
      <c r="K250" s="42" t="str">
        <f t="shared" si="25"/>
        <v/>
      </c>
      <c r="Q250" s="40" t="str">
        <f t="shared" si="23"/>
        <v/>
      </c>
      <c r="R250" t="str">
        <f t="shared" si="24"/>
        <v/>
      </c>
      <c r="S250" s="42" t="str">
        <f t="shared" si="22"/>
        <v/>
      </c>
      <c r="T250" t="str">
        <f t="shared" si="26"/>
        <v/>
      </c>
    </row>
    <row r="251" spans="11:20" x14ac:dyDescent="0.35">
      <c r="K251" s="42" t="str">
        <f t="shared" si="25"/>
        <v/>
      </c>
      <c r="Q251" s="40" t="str">
        <f t="shared" si="23"/>
        <v/>
      </c>
      <c r="R251" t="str">
        <f t="shared" si="24"/>
        <v/>
      </c>
      <c r="S251" s="42" t="str">
        <f t="shared" si="22"/>
        <v/>
      </c>
      <c r="T251" t="str">
        <f t="shared" si="26"/>
        <v/>
      </c>
    </row>
    <row r="252" spans="11:20" x14ac:dyDescent="0.35">
      <c r="K252" s="42" t="str">
        <f t="shared" si="25"/>
        <v/>
      </c>
      <c r="Q252" s="40" t="str">
        <f t="shared" si="23"/>
        <v/>
      </c>
      <c r="R252" t="str">
        <f t="shared" si="24"/>
        <v/>
      </c>
      <c r="S252" s="42" t="str">
        <f t="shared" si="22"/>
        <v/>
      </c>
      <c r="T252" t="str">
        <f t="shared" si="26"/>
        <v/>
      </c>
    </row>
    <row r="253" spans="11:20" x14ac:dyDescent="0.35">
      <c r="K253" s="42" t="str">
        <f t="shared" si="25"/>
        <v/>
      </c>
      <c r="Q253" s="40" t="str">
        <f t="shared" si="23"/>
        <v/>
      </c>
      <c r="R253" t="str">
        <f t="shared" si="24"/>
        <v/>
      </c>
      <c r="S253" s="42" t="str">
        <f t="shared" si="22"/>
        <v/>
      </c>
      <c r="T253" t="str">
        <f t="shared" si="26"/>
        <v/>
      </c>
    </row>
    <row r="254" spans="11:20" x14ac:dyDescent="0.35">
      <c r="K254" s="42" t="str">
        <f t="shared" si="25"/>
        <v/>
      </c>
      <c r="Q254" s="40" t="str">
        <f t="shared" si="23"/>
        <v/>
      </c>
      <c r="R254" t="str">
        <f t="shared" si="24"/>
        <v/>
      </c>
      <c r="S254" s="42" t="str">
        <f t="shared" si="22"/>
        <v/>
      </c>
      <c r="T254" t="str">
        <f t="shared" si="26"/>
        <v/>
      </c>
    </row>
    <row r="255" spans="11:20" x14ac:dyDescent="0.35">
      <c r="K255" s="42" t="str">
        <f t="shared" si="25"/>
        <v/>
      </c>
      <c r="Q255" s="40" t="str">
        <f t="shared" si="23"/>
        <v/>
      </c>
      <c r="R255" t="str">
        <f t="shared" si="24"/>
        <v/>
      </c>
      <c r="S255" s="42" t="str">
        <f t="shared" si="22"/>
        <v/>
      </c>
      <c r="T255" t="str">
        <f t="shared" si="26"/>
        <v/>
      </c>
    </row>
    <row r="256" spans="11:20" x14ac:dyDescent="0.35">
      <c r="K256" s="42" t="str">
        <f t="shared" si="25"/>
        <v/>
      </c>
      <c r="Q256" s="40" t="str">
        <f t="shared" si="23"/>
        <v/>
      </c>
      <c r="R256" t="str">
        <f t="shared" si="24"/>
        <v/>
      </c>
      <c r="S256" s="42" t="str">
        <f t="shared" si="22"/>
        <v/>
      </c>
      <c r="T256" t="str">
        <f t="shared" si="26"/>
        <v/>
      </c>
    </row>
    <row r="257" spans="11:20" x14ac:dyDescent="0.35">
      <c r="K257" s="42" t="str">
        <f t="shared" si="25"/>
        <v/>
      </c>
      <c r="Q257" s="40" t="str">
        <f t="shared" si="23"/>
        <v/>
      </c>
      <c r="R257" t="str">
        <f t="shared" si="24"/>
        <v/>
      </c>
      <c r="S257" s="42" t="str">
        <f t="shared" si="22"/>
        <v/>
      </c>
      <c r="T257" t="str">
        <f t="shared" si="26"/>
        <v/>
      </c>
    </row>
    <row r="258" spans="11:20" x14ac:dyDescent="0.35">
      <c r="K258" s="42" t="str">
        <f t="shared" si="25"/>
        <v/>
      </c>
      <c r="Q258" s="40" t="str">
        <f t="shared" si="23"/>
        <v/>
      </c>
      <c r="R258" t="str">
        <f t="shared" si="24"/>
        <v/>
      </c>
      <c r="S258" s="42" t="str">
        <f t="shared" si="22"/>
        <v/>
      </c>
      <c r="T258" t="str">
        <f t="shared" si="26"/>
        <v/>
      </c>
    </row>
    <row r="259" spans="11:20" x14ac:dyDescent="0.35">
      <c r="K259" s="42" t="str">
        <f t="shared" si="25"/>
        <v/>
      </c>
      <c r="Q259" s="40" t="str">
        <f t="shared" si="23"/>
        <v/>
      </c>
      <c r="R259" t="str">
        <f t="shared" si="24"/>
        <v/>
      </c>
      <c r="S259" s="42" t="str">
        <f t="shared" ref="S259:S322" si="27">IF(SUM(L259:O259)=0,"",SUM(L259:O259))</f>
        <v/>
      </c>
      <c r="T259" t="str">
        <f t="shared" si="26"/>
        <v/>
      </c>
    </row>
    <row r="260" spans="11:20" x14ac:dyDescent="0.35">
      <c r="K260" s="42" t="str">
        <f t="shared" si="25"/>
        <v/>
      </c>
      <c r="Q260" s="40" t="str">
        <f t="shared" si="23"/>
        <v/>
      </c>
      <c r="R260" t="str">
        <f t="shared" si="24"/>
        <v/>
      </c>
      <c r="S260" s="42" t="str">
        <f t="shared" si="27"/>
        <v/>
      </c>
      <c r="T260" t="str">
        <f t="shared" si="26"/>
        <v/>
      </c>
    </row>
    <row r="261" spans="11:20" x14ac:dyDescent="0.35">
      <c r="K261" s="42" t="str">
        <f t="shared" si="25"/>
        <v/>
      </c>
      <c r="Q261" s="40" t="str">
        <f t="shared" ref="Q261:Q324" si="28">IF(SUM(M261,N261)=0,"",SUM(M261,N261))</f>
        <v/>
      </c>
      <c r="R261" t="str">
        <f t="shared" ref="R261:R324" si="29">IF(SUM(L261,O261)=0,"",SUM(L261,O261))</f>
        <v/>
      </c>
      <c r="S261" s="42" t="str">
        <f t="shared" si="27"/>
        <v/>
      </c>
      <c r="T261" t="str">
        <f t="shared" si="26"/>
        <v/>
      </c>
    </row>
    <row r="262" spans="11:20" x14ac:dyDescent="0.35">
      <c r="K262" s="42" t="str">
        <f t="shared" si="25"/>
        <v/>
      </c>
      <c r="Q262" s="40" t="str">
        <f t="shared" si="28"/>
        <v/>
      </c>
      <c r="R262" t="str">
        <f t="shared" si="29"/>
        <v/>
      </c>
      <c r="S262" s="42" t="str">
        <f t="shared" si="27"/>
        <v/>
      </c>
      <c r="T262" t="str">
        <f t="shared" si="26"/>
        <v/>
      </c>
    </row>
    <row r="263" spans="11:20" x14ac:dyDescent="0.35">
      <c r="K263" s="42" t="str">
        <f t="shared" si="25"/>
        <v/>
      </c>
      <c r="Q263" s="40" t="str">
        <f t="shared" si="28"/>
        <v/>
      </c>
      <c r="R263" t="str">
        <f t="shared" si="29"/>
        <v/>
      </c>
      <c r="S263" s="42" t="str">
        <f t="shared" si="27"/>
        <v/>
      </c>
      <c r="T263" t="str">
        <f t="shared" si="26"/>
        <v/>
      </c>
    </row>
    <row r="264" spans="11:20" x14ac:dyDescent="0.35">
      <c r="K264" s="42" t="str">
        <f t="shared" si="25"/>
        <v/>
      </c>
      <c r="Q264" s="40" t="str">
        <f t="shared" si="28"/>
        <v/>
      </c>
      <c r="R264" t="str">
        <f t="shared" si="29"/>
        <v/>
      </c>
      <c r="S264" s="42" t="str">
        <f t="shared" si="27"/>
        <v/>
      </c>
      <c r="T264" t="str">
        <f t="shared" si="26"/>
        <v/>
      </c>
    </row>
    <row r="265" spans="11:20" x14ac:dyDescent="0.35">
      <c r="K265" s="42" t="str">
        <f t="shared" si="25"/>
        <v/>
      </c>
      <c r="Q265" s="40" t="str">
        <f t="shared" si="28"/>
        <v/>
      </c>
      <c r="R265" t="str">
        <f t="shared" si="29"/>
        <v/>
      </c>
      <c r="S265" s="42" t="str">
        <f t="shared" si="27"/>
        <v/>
      </c>
      <c r="T265" t="str">
        <f t="shared" si="26"/>
        <v/>
      </c>
    </row>
    <row r="266" spans="11:20" x14ac:dyDescent="0.35">
      <c r="K266" s="42" t="str">
        <f t="shared" si="25"/>
        <v/>
      </c>
      <c r="Q266" s="40" t="str">
        <f t="shared" si="28"/>
        <v/>
      </c>
      <c r="R266" t="str">
        <f t="shared" si="29"/>
        <v/>
      </c>
      <c r="S266" s="42" t="str">
        <f t="shared" si="27"/>
        <v/>
      </c>
      <c r="T266" t="str">
        <f t="shared" si="26"/>
        <v/>
      </c>
    </row>
    <row r="267" spans="11:20" x14ac:dyDescent="0.35">
      <c r="K267" s="42" t="str">
        <f t="shared" si="25"/>
        <v/>
      </c>
      <c r="Q267" s="40" t="str">
        <f t="shared" si="28"/>
        <v/>
      </c>
      <c r="R267" t="str">
        <f t="shared" si="29"/>
        <v/>
      </c>
      <c r="S267" s="42" t="str">
        <f t="shared" si="27"/>
        <v/>
      </c>
      <c r="T267" t="str">
        <f t="shared" si="26"/>
        <v/>
      </c>
    </row>
    <row r="268" spans="11:20" x14ac:dyDescent="0.35">
      <c r="K268" s="42" t="str">
        <f t="shared" si="25"/>
        <v/>
      </c>
      <c r="Q268" s="40" t="str">
        <f t="shared" si="28"/>
        <v/>
      </c>
      <c r="R268" t="str">
        <f t="shared" si="29"/>
        <v/>
      </c>
      <c r="S268" s="42" t="str">
        <f t="shared" si="27"/>
        <v/>
      </c>
      <c r="T268" t="str">
        <f t="shared" si="26"/>
        <v/>
      </c>
    </row>
    <row r="269" spans="11:20" x14ac:dyDescent="0.35">
      <c r="K269" s="42" t="str">
        <f t="shared" si="25"/>
        <v/>
      </c>
      <c r="Q269" s="40" t="str">
        <f t="shared" si="28"/>
        <v/>
      </c>
      <c r="R269" t="str">
        <f t="shared" si="29"/>
        <v/>
      </c>
      <c r="S269" s="42" t="str">
        <f t="shared" si="27"/>
        <v/>
      </c>
      <c r="T269" t="str">
        <f t="shared" si="26"/>
        <v/>
      </c>
    </row>
    <row r="270" spans="11:20" x14ac:dyDescent="0.35">
      <c r="K270" s="42" t="str">
        <f t="shared" si="25"/>
        <v/>
      </c>
      <c r="Q270" s="40" t="str">
        <f t="shared" si="28"/>
        <v/>
      </c>
      <c r="R270" t="str">
        <f t="shared" si="29"/>
        <v/>
      </c>
      <c r="S270" s="42" t="str">
        <f t="shared" si="27"/>
        <v/>
      </c>
      <c r="T270" t="str">
        <f t="shared" si="26"/>
        <v/>
      </c>
    </row>
    <row r="271" spans="11:20" x14ac:dyDescent="0.35">
      <c r="K271" s="42" t="str">
        <f t="shared" si="25"/>
        <v/>
      </c>
      <c r="Q271" s="40" t="str">
        <f t="shared" si="28"/>
        <v/>
      </c>
      <c r="R271" t="str">
        <f t="shared" si="29"/>
        <v/>
      </c>
      <c r="S271" s="42" t="str">
        <f t="shared" si="27"/>
        <v/>
      </c>
      <c r="T271" t="str">
        <f t="shared" si="26"/>
        <v/>
      </c>
    </row>
    <row r="272" spans="11:20" x14ac:dyDescent="0.35">
      <c r="K272" s="42" t="str">
        <f t="shared" si="25"/>
        <v/>
      </c>
      <c r="Q272" s="40" t="str">
        <f t="shared" si="28"/>
        <v/>
      </c>
      <c r="R272" t="str">
        <f t="shared" si="29"/>
        <v/>
      </c>
      <c r="S272" s="42" t="str">
        <f t="shared" si="27"/>
        <v/>
      </c>
      <c r="T272" t="str">
        <f t="shared" si="26"/>
        <v/>
      </c>
    </row>
    <row r="273" spans="11:20" x14ac:dyDescent="0.35">
      <c r="K273" s="42" t="str">
        <f t="shared" si="25"/>
        <v/>
      </c>
      <c r="Q273" s="40" t="str">
        <f t="shared" si="28"/>
        <v/>
      </c>
      <c r="R273" t="str">
        <f t="shared" si="29"/>
        <v/>
      </c>
      <c r="S273" s="42" t="str">
        <f t="shared" si="27"/>
        <v/>
      </c>
      <c r="T273" t="str">
        <f t="shared" si="26"/>
        <v/>
      </c>
    </row>
    <row r="274" spans="11:20" x14ac:dyDescent="0.35">
      <c r="K274" s="42" t="str">
        <f t="shared" si="25"/>
        <v/>
      </c>
      <c r="Q274" s="40" t="str">
        <f t="shared" si="28"/>
        <v/>
      </c>
      <c r="R274" t="str">
        <f t="shared" si="29"/>
        <v/>
      </c>
      <c r="S274" s="42" t="str">
        <f t="shared" si="27"/>
        <v/>
      </c>
      <c r="T274" t="str">
        <f t="shared" si="26"/>
        <v/>
      </c>
    </row>
    <row r="275" spans="11:20" x14ac:dyDescent="0.35">
      <c r="K275" s="42" t="str">
        <f t="shared" si="25"/>
        <v/>
      </c>
      <c r="Q275" s="40" t="str">
        <f t="shared" si="28"/>
        <v/>
      </c>
      <c r="R275" t="str">
        <f t="shared" si="29"/>
        <v/>
      </c>
      <c r="S275" s="42" t="str">
        <f t="shared" si="27"/>
        <v/>
      </c>
      <c r="T275" t="str">
        <f t="shared" si="26"/>
        <v/>
      </c>
    </row>
    <row r="276" spans="11:20" x14ac:dyDescent="0.35">
      <c r="K276" s="42" t="str">
        <f t="shared" si="25"/>
        <v/>
      </c>
      <c r="Q276" s="40" t="str">
        <f t="shared" si="28"/>
        <v/>
      </c>
      <c r="R276" t="str">
        <f t="shared" si="29"/>
        <v/>
      </c>
      <c r="S276" s="42" t="str">
        <f t="shared" si="27"/>
        <v/>
      </c>
      <c r="T276" t="str">
        <f t="shared" si="26"/>
        <v/>
      </c>
    </row>
    <row r="277" spans="11:20" x14ac:dyDescent="0.35">
      <c r="K277" s="42" t="str">
        <f t="shared" si="25"/>
        <v/>
      </c>
      <c r="Q277" s="40" t="str">
        <f t="shared" si="28"/>
        <v/>
      </c>
      <c r="R277" t="str">
        <f t="shared" si="29"/>
        <v/>
      </c>
      <c r="S277" s="42" t="str">
        <f t="shared" si="27"/>
        <v/>
      </c>
      <c r="T277" t="str">
        <f t="shared" si="26"/>
        <v/>
      </c>
    </row>
    <row r="278" spans="11:20" x14ac:dyDescent="0.35">
      <c r="K278" s="42" t="str">
        <f t="shared" si="25"/>
        <v/>
      </c>
      <c r="Q278" s="40" t="str">
        <f t="shared" si="28"/>
        <v/>
      </c>
      <c r="R278" t="str">
        <f t="shared" si="29"/>
        <v/>
      </c>
      <c r="S278" s="42" t="str">
        <f t="shared" si="27"/>
        <v/>
      </c>
      <c r="T278" t="str">
        <f t="shared" si="26"/>
        <v/>
      </c>
    </row>
    <row r="279" spans="11:20" x14ac:dyDescent="0.35">
      <c r="K279" s="42" t="str">
        <f t="shared" si="25"/>
        <v/>
      </c>
      <c r="Q279" s="40" t="str">
        <f t="shared" si="28"/>
        <v/>
      </c>
      <c r="R279" t="str">
        <f t="shared" si="29"/>
        <v/>
      </c>
      <c r="S279" s="42" t="str">
        <f t="shared" si="27"/>
        <v/>
      </c>
      <c r="T279" t="str">
        <f t="shared" si="26"/>
        <v/>
      </c>
    </row>
    <row r="280" spans="11:20" x14ac:dyDescent="0.35">
      <c r="K280" s="42" t="str">
        <f t="shared" si="25"/>
        <v/>
      </c>
      <c r="Q280" s="40" t="str">
        <f t="shared" si="28"/>
        <v/>
      </c>
      <c r="R280" t="str">
        <f t="shared" si="29"/>
        <v/>
      </c>
      <c r="S280" s="42" t="str">
        <f t="shared" si="27"/>
        <v/>
      </c>
      <c r="T280" t="str">
        <f t="shared" si="26"/>
        <v/>
      </c>
    </row>
    <row r="281" spans="11:20" x14ac:dyDescent="0.35">
      <c r="K281" s="42" t="str">
        <f t="shared" si="25"/>
        <v/>
      </c>
      <c r="Q281" s="40" t="str">
        <f t="shared" si="28"/>
        <v/>
      </c>
      <c r="R281" t="str">
        <f t="shared" si="29"/>
        <v/>
      </c>
      <c r="S281" s="42" t="str">
        <f t="shared" si="27"/>
        <v/>
      </c>
      <c r="T281" t="str">
        <f t="shared" si="26"/>
        <v/>
      </c>
    </row>
    <row r="282" spans="11:20" x14ac:dyDescent="0.35">
      <c r="K282" s="42" t="str">
        <f t="shared" si="25"/>
        <v/>
      </c>
      <c r="Q282" s="40" t="str">
        <f t="shared" si="28"/>
        <v/>
      </c>
      <c r="R282" t="str">
        <f t="shared" si="29"/>
        <v/>
      </c>
      <c r="S282" s="42" t="str">
        <f t="shared" si="27"/>
        <v/>
      </c>
      <c r="T282" t="str">
        <f t="shared" si="26"/>
        <v/>
      </c>
    </row>
    <row r="283" spans="11:20" x14ac:dyDescent="0.35">
      <c r="K283" s="42" t="str">
        <f t="shared" si="25"/>
        <v/>
      </c>
      <c r="Q283" s="40" t="str">
        <f t="shared" si="28"/>
        <v/>
      </c>
      <c r="R283" t="str">
        <f t="shared" si="29"/>
        <v/>
      </c>
      <c r="S283" s="42" t="str">
        <f t="shared" si="27"/>
        <v/>
      </c>
      <c r="T283" t="str">
        <f t="shared" si="26"/>
        <v/>
      </c>
    </row>
    <row r="284" spans="11:20" x14ac:dyDescent="0.35">
      <c r="K284" s="42" t="str">
        <f t="shared" si="25"/>
        <v/>
      </c>
      <c r="Q284" s="40" t="str">
        <f t="shared" si="28"/>
        <v/>
      </c>
      <c r="R284" t="str">
        <f t="shared" si="29"/>
        <v/>
      </c>
      <c r="S284" s="42" t="str">
        <f t="shared" si="27"/>
        <v/>
      </c>
      <c r="T284" t="str">
        <f t="shared" si="26"/>
        <v/>
      </c>
    </row>
    <row r="285" spans="11:20" x14ac:dyDescent="0.35">
      <c r="K285" s="42" t="str">
        <f t="shared" si="25"/>
        <v/>
      </c>
      <c r="Q285" s="40" t="str">
        <f t="shared" si="28"/>
        <v/>
      </c>
      <c r="R285" t="str">
        <f t="shared" si="29"/>
        <v/>
      </c>
      <c r="S285" s="42" t="str">
        <f t="shared" si="27"/>
        <v/>
      </c>
      <c r="T285" t="str">
        <f t="shared" si="26"/>
        <v/>
      </c>
    </row>
    <row r="286" spans="11:20" x14ac:dyDescent="0.35">
      <c r="K286" s="42" t="str">
        <f t="shared" si="25"/>
        <v/>
      </c>
      <c r="Q286" s="40" t="str">
        <f t="shared" si="28"/>
        <v/>
      </c>
      <c r="R286" t="str">
        <f t="shared" si="29"/>
        <v/>
      </c>
      <c r="S286" s="42" t="str">
        <f t="shared" si="27"/>
        <v/>
      </c>
      <c r="T286" t="str">
        <f t="shared" si="26"/>
        <v/>
      </c>
    </row>
    <row r="287" spans="11:20" x14ac:dyDescent="0.35">
      <c r="K287" s="42" t="str">
        <f t="shared" si="25"/>
        <v/>
      </c>
      <c r="Q287" s="40" t="str">
        <f t="shared" si="28"/>
        <v/>
      </c>
      <c r="R287" t="str">
        <f t="shared" si="29"/>
        <v/>
      </c>
      <c r="S287" s="42" t="str">
        <f t="shared" si="27"/>
        <v/>
      </c>
      <c r="T287" t="str">
        <f t="shared" si="26"/>
        <v/>
      </c>
    </row>
    <row r="288" spans="11:20" x14ac:dyDescent="0.35">
      <c r="K288" s="42" t="str">
        <f t="shared" si="25"/>
        <v/>
      </c>
      <c r="Q288" s="40" t="str">
        <f t="shared" si="28"/>
        <v/>
      </c>
      <c r="R288" t="str">
        <f t="shared" si="29"/>
        <v/>
      </c>
      <c r="S288" s="42" t="str">
        <f t="shared" si="27"/>
        <v/>
      </c>
      <c r="T288" t="str">
        <f t="shared" si="26"/>
        <v/>
      </c>
    </row>
    <row r="289" spans="11:20" x14ac:dyDescent="0.35">
      <c r="K289" s="42" t="str">
        <f t="shared" si="25"/>
        <v/>
      </c>
      <c r="Q289" s="40" t="str">
        <f t="shared" si="28"/>
        <v/>
      </c>
      <c r="R289" t="str">
        <f t="shared" si="29"/>
        <v/>
      </c>
      <c r="S289" s="42" t="str">
        <f t="shared" si="27"/>
        <v/>
      </c>
      <c r="T289" t="str">
        <f t="shared" si="26"/>
        <v/>
      </c>
    </row>
    <row r="290" spans="11:20" x14ac:dyDescent="0.35">
      <c r="K290" s="42" t="str">
        <f t="shared" si="25"/>
        <v/>
      </c>
      <c r="Q290" s="40" t="str">
        <f t="shared" si="28"/>
        <v/>
      </c>
      <c r="R290" t="str">
        <f t="shared" si="29"/>
        <v/>
      </c>
      <c r="S290" s="42" t="str">
        <f t="shared" si="27"/>
        <v/>
      </c>
      <c r="T290" t="str">
        <f t="shared" si="26"/>
        <v/>
      </c>
    </row>
    <row r="291" spans="11:20" x14ac:dyDescent="0.35">
      <c r="K291" s="42" t="str">
        <f t="shared" si="25"/>
        <v/>
      </c>
      <c r="Q291" s="40" t="str">
        <f t="shared" si="28"/>
        <v/>
      </c>
      <c r="R291" t="str">
        <f t="shared" si="29"/>
        <v/>
      </c>
      <c r="S291" s="42" t="str">
        <f t="shared" si="27"/>
        <v/>
      </c>
      <c r="T291" t="str">
        <f t="shared" si="26"/>
        <v/>
      </c>
    </row>
    <row r="292" spans="11:20" x14ac:dyDescent="0.35">
      <c r="K292" s="42" t="str">
        <f t="shared" si="25"/>
        <v/>
      </c>
      <c r="Q292" s="40" t="str">
        <f t="shared" si="28"/>
        <v/>
      </c>
      <c r="R292" t="str">
        <f t="shared" si="29"/>
        <v/>
      </c>
      <c r="S292" s="42" t="str">
        <f t="shared" si="27"/>
        <v/>
      </c>
      <c r="T292" t="str">
        <f t="shared" si="26"/>
        <v/>
      </c>
    </row>
    <row r="293" spans="11:20" x14ac:dyDescent="0.35">
      <c r="K293" s="42" t="str">
        <f t="shared" si="25"/>
        <v/>
      </c>
      <c r="Q293" s="40" t="str">
        <f t="shared" si="28"/>
        <v/>
      </c>
      <c r="R293" t="str">
        <f t="shared" si="29"/>
        <v/>
      </c>
      <c r="S293" s="42" t="str">
        <f t="shared" si="27"/>
        <v/>
      </c>
      <c r="T293" t="str">
        <f t="shared" si="26"/>
        <v/>
      </c>
    </row>
    <row r="294" spans="11:20" x14ac:dyDescent="0.35">
      <c r="K294" s="42" t="str">
        <f t="shared" si="25"/>
        <v/>
      </c>
      <c r="Q294" s="40" t="str">
        <f t="shared" si="28"/>
        <v/>
      </c>
      <c r="R294" t="str">
        <f t="shared" si="29"/>
        <v/>
      </c>
      <c r="S294" s="42" t="str">
        <f t="shared" si="27"/>
        <v/>
      </c>
      <c r="T294" t="str">
        <f t="shared" si="26"/>
        <v/>
      </c>
    </row>
    <row r="295" spans="11:20" x14ac:dyDescent="0.35">
      <c r="K295" s="42" t="str">
        <f t="shared" si="25"/>
        <v/>
      </c>
      <c r="Q295" s="40" t="str">
        <f t="shared" si="28"/>
        <v/>
      </c>
      <c r="R295" t="str">
        <f t="shared" si="29"/>
        <v/>
      </c>
      <c r="S295" s="42" t="str">
        <f t="shared" si="27"/>
        <v/>
      </c>
      <c r="T295" t="str">
        <f t="shared" si="26"/>
        <v/>
      </c>
    </row>
    <row r="296" spans="11:20" x14ac:dyDescent="0.35">
      <c r="K296" s="42" t="str">
        <f t="shared" si="25"/>
        <v/>
      </c>
      <c r="Q296" s="40" t="str">
        <f t="shared" si="28"/>
        <v/>
      </c>
      <c r="R296" t="str">
        <f t="shared" si="29"/>
        <v/>
      </c>
      <c r="S296" s="42" t="str">
        <f t="shared" si="27"/>
        <v/>
      </c>
      <c r="T296" t="str">
        <f t="shared" si="26"/>
        <v/>
      </c>
    </row>
    <row r="297" spans="11:20" x14ac:dyDescent="0.35">
      <c r="K297" s="42" t="str">
        <f t="shared" si="25"/>
        <v/>
      </c>
      <c r="Q297" s="40" t="str">
        <f t="shared" si="28"/>
        <v/>
      </c>
      <c r="R297" t="str">
        <f t="shared" si="29"/>
        <v/>
      </c>
      <c r="S297" s="42" t="str">
        <f t="shared" si="27"/>
        <v/>
      </c>
      <c r="T297" t="str">
        <f t="shared" si="26"/>
        <v/>
      </c>
    </row>
    <row r="298" spans="11:20" x14ac:dyDescent="0.35">
      <c r="K298" s="42" t="str">
        <f t="shared" si="25"/>
        <v/>
      </c>
      <c r="Q298" s="40" t="str">
        <f t="shared" si="28"/>
        <v/>
      </c>
      <c r="R298" t="str">
        <f t="shared" si="29"/>
        <v/>
      </c>
      <c r="S298" s="42" t="str">
        <f t="shared" si="27"/>
        <v/>
      </c>
      <c r="T298" t="str">
        <f t="shared" si="26"/>
        <v/>
      </c>
    </row>
    <row r="299" spans="11:20" x14ac:dyDescent="0.35">
      <c r="K299" s="42" t="str">
        <f t="shared" si="25"/>
        <v/>
      </c>
      <c r="Q299" s="40" t="str">
        <f t="shared" si="28"/>
        <v/>
      </c>
      <c r="R299" t="str">
        <f t="shared" si="29"/>
        <v/>
      </c>
      <c r="S299" s="42" t="str">
        <f t="shared" si="27"/>
        <v/>
      </c>
      <c r="T299" t="str">
        <f t="shared" si="26"/>
        <v/>
      </c>
    </row>
    <row r="300" spans="11:20" x14ac:dyDescent="0.35">
      <c r="K300" s="42" t="str">
        <f t="shared" si="25"/>
        <v/>
      </c>
      <c r="Q300" s="40" t="str">
        <f t="shared" si="28"/>
        <v/>
      </c>
      <c r="R300" t="str">
        <f t="shared" si="29"/>
        <v/>
      </c>
      <c r="S300" s="42" t="str">
        <f t="shared" si="27"/>
        <v/>
      </c>
      <c r="T300" t="str">
        <f t="shared" si="26"/>
        <v/>
      </c>
    </row>
    <row r="301" spans="11:20" x14ac:dyDescent="0.35">
      <c r="K301" s="42" t="str">
        <f t="shared" si="25"/>
        <v/>
      </c>
      <c r="Q301" s="40" t="str">
        <f t="shared" si="28"/>
        <v/>
      </c>
      <c r="R301" t="str">
        <f t="shared" si="29"/>
        <v/>
      </c>
      <c r="S301" s="42" t="str">
        <f t="shared" si="27"/>
        <v/>
      </c>
      <c r="T301" t="str">
        <f t="shared" si="26"/>
        <v/>
      </c>
    </row>
    <row r="302" spans="11:20" x14ac:dyDescent="0.35">
      <c r="K302" s="42" t="str">
        <f t="shared" si="25"/>
        <v/>
      </c>
      <c r="Q302" s="40" t="str">
        <f t="shared" si="28"/>
        <v/>
      </c>
      <c r="R302" t="str">
        <f t="shared" si="29"/>
        <v/>
      </c>
      <c r="S302" s="42" t="str">
        <f t="shared" si="27"/>
        <v/>
      </c>
      <c r="T302" t="str">
        <f t="shared" si="26"/>
        <v/>
      </c>
    </row>
    <row r="303" spans="11:20" x14ac:dyDescent="0.35">
      <c r="K303" s="42" t="str">
        <f t="shared" si="25"/>
        <v/>
      </c>
      <c r="Q303" s="40" t="str">
        <f t="shared" si="28"/>
        <v/>
      </c>
      <c r="R303" t="str">
        <f t="shared" si="29"/>
        <v/>
      </c>
      <c r="S303" s="42" t="str">
        <f t="shared" si="27"/>
        <v/>
      </c>
      <c r="T303" t="str">
        <f t="shared" si="26"/>
        <v/>
      </c>
    </row>
    <row r="304" spans="11:20" x14ac:dyDescent="0.35">
      <c r="K304" s="42" t="str">
        <f t="shared" si="25"/>
        <v/>
      </c>
      <c r="Q304" s="40" t="str">
        <f t="shared" si="28"/>
        <v/>
      </c>
      <c r="R304" t="str">
        <f t="shared" si="29"/>
        <v/>
      </c>
      <c r="S304" s="42" t="str">
        <f t="shared" si="27"/>
        <v/>
      </c>
      <c r="T304" t="str">
        <f t="shared" si="26"/>
        <v/>
      </c>
    </row>
    <row r="305" spans="11:20" x14ac:dyDescent="0.35">
      <c r="K305" s="42" t="str">
        <f t="shared" si="25"/>
        <v/>
      </c>
      <c r="Q305" s="40" t="str">
        <f t="shared" si="28"/>
        <v/>
      </c>
      <c r="R305" t="str">
        <f t="shared" si="29"/>
        <v/>
      </c>
      <c r="S305" s="42" t="str">
        <f t="shared" si="27"/>
        <v/>
      </c>
      <c r="T305" t="str">
        <f t="shared" si="26"/>
        <v/>
      </c>
    </row>
    <row r="306" spans="11:20" x14ac:dyDescent="0.35">
      <c r="K306" s="42" t="str">
        <f t="shared" si="25"/>
        <v/>
      </c>
      <c r="Q306" s="40" t="str">
        <f t="shared" si="28"/>
        <v/>
      </c>
      <c r="R306" t="str">
        <f t="shared" si="29"/>
        <v/>
      </c>
      <c r="S306" s="42" t="str">
        <f t="shared" si="27"/>
        <v/>
      </c>
      <c r="T306" t="str">
        <f t="shared" si="26"/>
        <v/>
      </c>
    </row>
    <row r="307" spans="11:20" x14ac:dyDescent="0.35">
      <c r="K307" s="42" t="str">
        <f t="shared" si="25"/>
        <v/>
      </c>
      <c r="Q307" s="40" t="str">
        <f t="shared" si="28"/>
        <v/>
      </c>
      <c r="R307" t="str">
        <f t="shared" si="29"/>
        <v/>
      </c>
      <c r="S307" s="42" t="str">
        <f t="shared" si="27"/>
        <v/>
      </c>
      <c r="T307" t="str">
        <f t="shared" si="26"/>
        <v/>
      </c>
    </row>
    <row r="308" spans="11:20" x14ac:dyDescent="0.35">
      <c r="K308" s="42" t="str">
        <f t="shared" ref="K308:K371" si="30">IF(SUM(D308:G308)=0,"",SUM(D308:G308))</f>
        <v/>
      </c>
      <c r="Q308" s="40" t="str">
        <f t="shared" si="28"/>
        <v/>
      </c>
      <c r="R308" t="str">
        <f t="shared" si="29"/>
        <v/>
      </c>
      <c r="S308" s="42" t="str">
        <f t="shared" si="27"/>
        <v/>
      </c>
      <c r="T308" t="str">
        <f t="shared" ref="T308:T371" si="31">IF(OR(K308="",S308=""),"",SUM(K308-S308))</f>
        <v/>
      </c>
    </row>
    <row r="309" spans="11:20" x14ac:dyDescent="0.35">
      <c r="K309" s="42" t="str">
        <f t="shared" si="30"/>
        <v/>
      </c>
      <c r="Q309" s="40" t="str">
        <f t="shared" si="28"/>
        <v/>
      </c>
      <c r="R309" t="str">
        <f t="shared" si="29"/>
        <v/>
      </c>
      <c r="S309" s="42" t="str">
        <f t="shared" si="27"/>
        <v/>
      </c>
      <c r="T309" t="str">
        <f t="shared" si="31"/>
        <v/>
      </c>
    </row>
    <row r="310" spans="11:20" x14ac:dyDescent="0.35">
      <c r="K310" s="42" t="str">
        <f t="shared" si="30"/>
        <v/>
      </c>
      <c r="Q310" s="40" t="str">
        <f t="shared" si="28"/>
        <v/>
      </c>
      <c r="R310" t="str">
        <f t="shared" si="29"/>
        <v/>
      </c>
      <c r="S310" s="42" t="str">
        <f t="shared" si="27"/>
        <v/>
      </c>
      <c r="T310" t="str">
        <f t="shared" si="31"/>
        <v/>
      </c>
    </row>
    <row r="311" spans="11:20" x14ac:dyDescent="0.35">
      <c r="K311" s="42" t="str">
        <f t="shared" si="30"/>
        <v/>
      </c>
      <c r="Q311" s="40" t="str">
        <f t="shared" si="28"/>
        <v/>
      </c>
      <c r="R311" t="str">
        <f t="shared" si="29"/>
        <v/>
      </c>
      <c r="S311" s="42" t="str">
        <f t="shared" si="27"/>
        <v/>
      </c>
      <c r="T311" t="str">
        <f t="shared" si="31"/>
        <v/>
      </c>
    </row>
    <row r="312" spans="11:20" x14ac:dyDescent="0.35">
      <c r="K312" s="42" t="str">
        <f t="shared" si="30"/>
        <v/>
      </c>
      <c r="Q312" s="40" t="str">
        <f t="shared" si="28"/>
        <v/>
      </c>
      <c r="R312" t="str">
        <f t="shared" si="29"/>
        <v/>
      </c>
      <c r="S312" s="42" t="str">
        <f t="shared" si="27"/>
        <v/>
      </c>
      <c r="T312" t="str">
        <f t="shared" si="31"/>
        <v/>
      </c>
    </row>
    <row r="313" spans="11:20" x14ac:dyDescent="0.35">
      <c r="K313" s="42" t="str">
        <f t="shared" si="30"/>
        <v/>
      </c>
      <c r="Q313" s="40" t="str">
        <f t="shared" si="28"/>
        <v/>
      </c>
      <c r="R313" t="str">
        <f t="shared" si="29"/>
        <v/>
      </c>
      <c r="S313" s="42" t="str">
        <f t="shared" si="27"/>
        <v/>
      </c>
      <c r="T313" t="str">
        <f t="shared" si="31"/>
        <v/>
      </c>
    </row>
    <row r="314" spans="11:20" x14ac:dyDescent="0.35">
      <c r="K314" s="42" t="str">
        <f t="shared" si="30"/>
        <v/>
      </c>
      <c r="Q314" s="40" t="str">
        <f t="shared" si="28"/>
        <v/>
      </c>
      <c r="R314" t="str">
        <f t="shared" si="29"/>
        <v/>
      </c>
      <c r="S314" s="42" t="str">
        <f t="shared" si="27"/>
        <v/>
      </c>
      <c r="T314" t="str">
        <f t="shared" si="31"/>
        <v/>
      </c>
    </row>
    <row r="315" spans="11:20" x14ac:dyDescent="0.35">
      <c r="K315" s="42" t="str">
        <f t="shared" si="30"/>
        <v/>
      </c>
      <c r="Q315" s="40" t="str">
        <f t="shared" si="28"/>
        <v/>
      </c>
      <c r="R315" t="str">
        <f t="shared" si="29"/>
        <v/>
      </c>
      <c r="S315" s="42" t="str">
        <f t="shared" si="27"/>
        <v/>
      </c>
      <c r="T315" t="str">
        <f t="shared" si="31"/>
        <v/>
      </c>
    </row>
    <row r="316" spans="11:20" x14ac:dyDescent="0.35">
      <c r="K316" s="42" t="str">
        <f t="shared" si="30"/>
        <v/>
      </c>
      <c r="Q316" s="40" t="str">
        <f t="shared" si="28"/>
        <v/>
      </c>
      <c r="R316" t="str">
        <f t="shared" si="29"/>
        <v/>
      </c>
      <c r="S316" s="42" t="str">
        <f t="shared" si="27"/>
        <v/>
      </c>
      <c r="T316" t="str">
        <f t="shared" si="31"/>
        <v/>
      </c>
    </row>
    <row r="317" spans="11:20" x14ac:dyDescent="0.35">
      <c r="K317" s="42" t="str">
        <f t="shared" si="30"/>
        <v/>
      </c>
      <c r="Q317" s="40" t="str">
        <f t="shared" si="28"/>
        <v/>
      </c>
      <c r="R317" t="str">
        <f t="shared" si="29"/>
        <v/>
      </c>
      <c r="S317" s="42" t="str">
        <f t="shared" si="27"/>
        <v/>
      </c>
      <c r="T317" t="str">
        <f t="shared" si="31"/>
        <v/>
      </c>
    </row>
    <row r="318" spans="11:20" x14ac:dyDescent="0.35">
      <c r="K318" s="42" t="str">
        <f t="shared" si="30"/>
        <v/>
      </c>
      <c r="Q318" s="40" t="str">
        <f t="shared" si="28"/>
        <v/>
      </c>
      <c r="R318" t="str">
        <f t="shared" si="29"/>
        <v/>
      </c>
      <c r="S318" s="42" t="str">
        <f t="shared" si="27"/>
        <v/>
      </c>
      <c r="T318" t="str">
        <f t="shared" si="31"/>
        <v/>
      </c>
    </row>
    <row r="319" spans="11:20" x14ac:dyDescent="0.35">
      <c r="K319" s="42" t="str">
        <f t="shared" si="30"/>
        <v/>
      </c>
      <c r="Q319" s="40" t="str">
        <f t="shared" si="28"/>
        <v/>
      </c>
      <c r="R319" t="str">
        <f t="shared" si="29"/>
        <v/>
      </c>
      <c r="S319" s="42" t="str">
        <f t="shared" si="27"/>
        <v/>
      </c>
      <c r="T319" t="str">
        <f t="shared" si="31"/>
        <v/>
      </c>
    </row>
    <row r="320" spans="11:20" x14ac:dyDescent="0.35">
      <c r="K320" s="42" t="str">
        <f t="shared" si="30"/>
        <v/>
      </c>
      <c r="Q320" s="40" t="str">
        <f t="shared" si="28"/>
        <v/>
      </c>
      <c r="R320" t="str">
        <f t="shared" si="29"/>
        <v/>
      </c>
      <c r="S320" s="42" t="str">
        <f t="shared" si="27"/>
        <v/>
      </c>
      <c r="T320" t="str">
        <f t="shared" si="31"/>
        <v/>
      </c>
    </row>
    <row r="321" spans="11:20" x14ac:dyDescent="0.35">
      <c r="K321" s="42" t="str">
        <f t="shared" si="30"/>
        <v/>
      </c>
      <c r="Q321" s="40" t="str">
        <f t="shared" si="28"/>
        <v/>
      </c>
      <c r="R321" t="str">
        <f t="shared" si="29"/>
        <v/>
      </c>
      <c r="S321" s="42" t="str">
        <f t="shared" si="27"/>
        <v/>
      </c>
      <c r="T321" t="str">
        <f t="shared" si="31"/>
        <v/>
      </c>
    </row>
    <row r="322" spans="11:20" x14ac:dyDescent="0.35">
      <c r="K322" s="42" t="str">
        <f t="shared" si="30"/>
        <v/>
      </c>
      <c r="Q322" s="40" t="str">
        <f t="shared" si="28"/>
        <v/>
      </c>
      <c r="R322" t="str">
        <f t="shared" si="29"/>
        <v/>
      </c>
      <c r="S322" s="42" t="str">
        <f t="shared" si="27"/>
        <v/>
      </c>
      <c r="T322" t="str">
        <f t="shared" si="31"/>
        <v/>
      </c>
    </row>
    <row r="323" spans="11:20" x14ac:dyDescent="0.35">
      <c r="K323" s="42" t="str">
        <f t="shared" si="30"/>
        <v/>
      </c>
      <c r="Q323" s="40" t="str">
        <f t="shared" si="28"/>
        <v/>
      </c>
      <c r="R323" t="str">
        <f t="shared" si="29"/>
        <v/>
      </c>
      <c r="S323" s="42" t="str">
        <f t="shared" ref="S323:S386" si="32">IF(SUM(L323:O323)=0,"",SUM(L323:O323))</f>
        <v/>
      </c>
      <c r="T323" t="str">
        <f t="shared" si="31"/>
        <v/>
      </c>
    </row>
    <row r="324" spans="11:20" x14ac:dyDescent="0.35">
      <c r="K324" s="42" t="str">
        <f t="shared" si="30"/>
        <v/>
      </c>
      <c r="Q324" s="40" t="str">
        <f t="shared" si="28"/>
        <v/>
      </c>
      <c r="R324" t="str">
        <f t="shared" si="29"/>
        <v/>
      </c>
      <c r="S324" s="42" t="str">
        <f t="shared" si="32"/>
        <v/>
      </c>
      <c r="T324" t="str">
        <f t="shared" si="31"/>
        <v/>
      </c>
    </row>
    <row r="325" spans="11:20" x14ac:dyDescent="0.35">
      <c r="K325" s="42" t="str">
        <f t="shared" si="30"/>
        <v/>
      </c>
      <c r="Q325" s="40" t="str">
        <f t="shared" ref="Q325:Q388" si="33">IF(SUM(M325,N325)=0,"",SUM(M325,N325))</f>
        <v/>
      </c>
      <c r="R325" t="str">
        <f t="shared" ref="R325:R388" si="34">IF(SUM(L325,O325)=0,"",SUM(L325,O325))</f>
        <v/>
      </c>
      <c r="S325" s="42" t="str">
        <f t="shared" si="32"/>
        <v/>
      </c>
      <c r="T325" t="str">
        <f t="shared" si="31"/>
        <v/>
      </c>
    </row>
    <row r="326" spans="11:20" x14ac:dyDescent="0.35">
      <c r="K326" s="42" t="str">
        <f t="shared" si="30"/>
        <v/>
      </c>
      <c r="Q326" s="40" t="str">
        <f t="shared" si="33"/>
        <v/>
      </c>
      <c r="R326" t="str">
        <f t="shared" si="34"/>
        <v/>
      </c>
      <c r="S326" s="42" t="str">
        <f t="shared" si="32"/>
        <v/>
      </c>
      <c r="T326" t="str">
        <f t="shared" si="31"/>
        <v/>
      </c>
    </row>
    <row r="327" spans="11:20" x14ac:dyDescent="0.35">
      <c r="K327" s="42" t="str">
        <f t="shared" si="30"/>
        <v/>
      </c>
      <c r="Q327" s="40" t="str">
        <f t="shared" si="33"/>
        <v/>
      </c>
      <c r="R327" t="str">
        <f t="shared" si="34"/>
        <v/>
      </c>
      <c r="S327" s="42" t="str">
        <f t="shared" si="32"/>
        <v/>
      </c>
      <c r="T327" t="str">
        <f t="shared" si="31"/>
        <v/>
      </c>
    </row>
    <row r="328" spans="11:20" x14ac:dyDescent="0.35">
      <c r="K328" s="42" t="str">
        <f t="shared" si="30"/>
        <v/>
      </c>
      <c r="Q328" s="40" t="str">
        <f t="shared" si="33"/>
        <v/>
      </c>
      <c r="R328" t="str">
        <f t="shared" si="34"/>
        <v/>
      </c>
      <c r="S328" s="42" t="str">
        <f t="shared" si="32"/>
        <v/>
      </c>
      <c r="T328" t="str">
        <f t="shared" si="31"/>
        <v/>
      </c>
    </row>
    <row r="329" spans="11:20" x14ac:dyDescent="0.35">
      <c r="K329" s="42" t="str">
        <f t="shared" si="30"/>
        <v/>
      </c>
      <c r="Q329" s="40" t="str">
        <f t="shared" si="33"/>
        <v/>
      </c>
      <c r="R329" t="str">
        <f t="shared" si="34"/>
        <v/>
      </c>
      <c r="S329" s="42" t="str">
        <f t="shared" si="32"/>
        <v/>
      </c>
      <c r="T329" t="str">
        <f t="shared" si="31"/>
        <v/>
      </c>
    </row>
    <row r="330" spans="11:20" x14ac:dyDescent="0.35">
      <c r="K330" s="42" t="str">
        <f t="shared" si="30"/>
        <v/>
      </c>
      <c r="Q330" s="40" t="str">
        <f t="shared" si="33"/>
        <v/>
      </c>
      <c r="R330" t="str">
        <f t="shared" si="34"/>
        <v/>
      </c>
      <c r="S330" s="42" t="str">
        <f t="shared" si="32"/>
        <v/>
      </c>
      <c r="T330" t="str">
        <f t="shared" si="31"/>
        <v/>
      </c>
    </row>
    <row r="331" spans="11:20" x14ac:dyDescent="0.35">
      <c r="K331" s="42" t="str">
        <f t="shared" si="30"/>
        <v/>
      </c>
      <c r="Q331" s="40" t="str">
        <f t="shared" si="33"/>
        <v/>
      </c>
      <c r="R331" t="str">
        <f t="shared" si="34"/>
        <v/>
      </c>
      <c r="S331" s="42" t="str">
        <f t="shared" si="32"/>
        <v/>
      </c>
      <c r="T331" t="str">
        <f t="shared" si="31"/>
        <v/>
      </c>
    </row>
    <row r="332" spans="11:20" x14ac:dyDescent="0.35">
      <c r="K332" s="42" t="str">
        <f t="shared" si="30"/>
        <v/>
      </c>
      <c r="Q332" s="40" t="str">
        <f t="shared" si="33"/>
        <v/>
      </c>
      <c r="R332" t="str">
        <f t="shared" si="34"/>
        <v/>
      </c>
      <c r="S332" s="42" t="str">
        <f t="shared" si="32"/>
        <v/>
      </c>
      <c r="T332" t="str">
        <f t="shared" si="31"/>
        <v/>
      </c>
    </row>
    <row r="333" spans="11:20" x14ac:dyDescent="0.35">
      <c r="K333" s="42" t="str">
        <f t="shared" si="30"/>
        <v/>
      </c>
      <c r="Q333" s="40" t="str">
        <f t="shared" si="33"/>
        <v/>
      </c>
      <c r="R333" t="str">
        <f t="shared" si="34"/>
        <v/>
      </c>
      <c r="S333" s="42" t="str">
        <f t="shared" si="32"/>
        <v/>
      </c>
      <c r="T333" t="str">
        <f t="shared" si="31"/>
        <v/>
      </c>
    </row>
    <row r="334" spans="11:20" x14ac:dyDescent="0.35">
      <c r="K334" s="42" t="str">
        <f t="shared" si="30"/>
        <v/>
      </c>
      <c r="Q334" s="40" t="str">
        <f t="shared" si="33"/>
        <v/>
      </c>
      <c r="R334" t="str">
        <f t="shared" si="34"/>
        <v/>
      </c>
      <c r="S334" s="42" t="str">
        <f t="shared" si="32"/>
        <v/>
      </c>
      <c r="T334" t="str">
        <f t="shared" si="31"/>
        <v/>
      </c>
    </row>
    <row r="335" spans="11:20" x14ac:dyDescent="0.35">
      <c r="K335" s="42" t="str">
        <f t="shared" si="30"/>
        <v/>
      </c>
      <c r="Q335" s="40" t="str">
        <f t="shared" si="33"/>
        <v/>
      </c>
      <c r="R335" t="str">
        <f t="shared" si="34"/>
        <v/>
      </c>
      <c r="S335" s="42" t="str">
        <f t="shared" si="32"/>
        <v/>
      </c>
      <c r="T335" t="str">
        <f t="shared" si="31"/>
        <v/>
      </c>
    </row>
    <row r="336" spans="11:20" x14ac:dyDescent="0.35">
      <c r="K336" s="42" t="str">
        <f t="shared" si="30"/>
        <v/>
      </c>
      <c r="Q336" s="40" t="str">
        <f t="shared" si="33"/>
        <v/>
      </c>
      <c r="R336" t="str">
        <f t="shared" si="34"/>
        <v/>
      </c>
      <c r="S336" s="42" t="str">
        <f t="shared" si="32"/>
        <v/>
      </c>
      <c r="T336" t="str">
        <f t="shared" si="31"/>
        <v/>
      </c>
    </row>
    <row r="337" spans="11:20" x14ac:dyDescent="0.35">
      <c r="K337" s="42" t="str">
        <f t="shared" si="30"/>
        <v/>
      </c>
      <c r="Q337" s="40" t="str">
        <f t="shared" si="33"/>
        <v/>
      </c>
      <c r="R337" t="str">
        <f t="shared" si="34"/>
        <v/>
      </c>
      <c r="S337" s="42" t="str">
        <f t="shared" si="32"/>
        <v/>
      </c>
      <c r="T337" t="str">
        <f t="shared" si="31"/>
        <v/>
      </c>
    </row>
    <row r="338" spans="11:20" x14ac:dyDescent="0.35">
      <c r="K338" s="42" t="str">
        <f t="shared" si="30"/>
        <v/>
      </c>
      <c r="Q338" s="40" t="str">
        <f t="shared" si="33"/>
        <v/>
      </c>
      <c r="R338" t="str">
        <f t="shared" si="34"/>
        <v/>
      </c>
      <c r="S338" s="42" t="str">
        <f t="shared" si="32"/>
        <v/>
      </c>
      <c r="T338" t="str">
        <f t="shared" si="31"/>
        <v/>
      </c>
    </row>
    <row r="339" spans="11:20" x14ac:dyDescent="0.35">
      <c r="K339" s="42" t="str">
        <f t="shared" si="30"/>
        <v/>
      </c>
      <c r="Q339" s="40" t="str">
        <f t="shared" si="33"/>
        <v/>
      </c>
      <c r="R339" t="str">
        <f t="shared" si="34"/>
        <v/>
      </c>
      <c r="S339" s="42" t="str">
        <f t="shared" si="32"/>
        <v/>
      </c>
      <c r="T339" t="str">
        <f t="shared" si="31"/>
        <v/>
      </c>
    </row>
    <row r="340" spans="11:20" x14ac:dyDescent="0.35">
      <c r="K340" s="42" t="str">
        <f t="shared" si="30"/>
        <v/>
      </c>
      <c r="Q340" s="40" t="str">
        <f t="shared" si="33"/>
        <v/>
      </c>
      <c r="R340" t="str">
        <f t="shared" si="34"/>
        <v/>
      </c>
      <c r="S340" s="42" t="str">
        <f t="shared" si="32"/>
        <v/>
      </c>
      <c r="T340" t="str">
        <f t="shared" si="31"/>
        <v/>
      </c>
    </row>
    <row r="341" spans="11:20" x14ac:dyDescent="0.35">
      <c r="K341" s="42" t="str">
        <f t="shared" si="30"/>
        <v/>
      </c>
      <c r="Q341" s="40" t="str">
        <f t="shared" si="33"/>
        <v/>
      </c>
      <c r="R341" t="str">
        <f t="shared" si="34"/>
        <v/>
      </c>
      <c r="S341" s="42" t="str">
        <f t="shared" si="32"/>
        <v/>
      </c>
      <c r="T341" t="str">
        <f t="shared" si="31"/>
        <v/>
      </c>
    </row>
    <row r="342" spans="11:20" x14ac:dyDescent="0.35">
      <c r="K342" s="42" t="str">
        <f t="shared" si="30"/>
        <v/>
      </c>
      <c r="Q342" s="40" t="str">
        <f t="shared" si="33"/>
        <v/>
      </c>
      <c r="R342" t="str">
        <f t="shared" si="34"/>
        <v/>
      </c>
      <c r="S342" s="42" t="str">
        <f t="shared" si="32"/>
        <v/>
      </c>
      <c r="T342" t="str">
        <f t="shared" si="31"/>
        <v/>
      </c>
    </row>
    <row r="343" spans="11:20" x14ac:dyDescent="0.35">
      <c r="K343" s="42" t="str">
        <f t="shared" si="30"/>
        <v/>
      </c>
      <c r="Q343" s="40" t="str">
        <f t="shared" si="33"/>
        <v/>
      </c>
      <c r="R343" t="str">
        <f t="shared" si="34"/>
        <v/>
      </c>
      <c r="S343" s="42" t="str">
        <f t="shared" si="32"/>
        <v/>
      </c>
      <c r="T343" t="str">
        <f t="shared" si="31"/>
        <v/>
      </c>
    </row>
    <row r="344" spans="11:20" x14ac:dyDescent="0.35">
      <c r="K344" s="42" t="str">
        <f t="shared" si="30"/>
        <v/>
      </c>
      <c r="Q344" s="40" t="str">
        <f t="shared" si="33"/>
        <v/>
      </c>
      <c r="R344" t="str">
        <f t="shared" si="34"/>
        <v/>
      </c>
      <c r="S344" s="42" t="str">
        <f t="shared" si="32"/>
        <v/>
      </c>
      <c r="T344" t="str">
        <f t="shared" si="31"/>
        <v/>
      </c>
    </row>
    <row r="345" spans="11:20" x14ac:dyDescent="0.35">
      <c r="K345" s="42" t="str">
        <f t="shared" si="30"/>
        <v/>
      </c>
      <c r="Q345" s="40" t="str">
        <f t="shared" si="33"/>
        <v/>
      </c>
      <c r="R345" t="str">
        <f t="shared" si="34"/>
        <v/>
      </c>
      <c r="S345" s="42" t="str">
        <f t="shared" si="32"/>
        <v/>
      </c>
      <c r="T345" t="str">
        <f t="shared" si="31"/>
        <v/>
      </c>
    </row>
    <row r="346" spans="11:20" x14ac:dyDescent="0.35">
      <c r="K346" s="42" t="str">
        <f t="shared" si="30"/>
        <v/>
      </c>
      <c r="Q346" s="40" t="str">
        <f t="shared" si="33"/>
        <v/>
      </c>
      <c r="R346" t="str">
        <f t="shared" si="34"/>
        <v/>
      </c>
      <c r="S346" s="42" t="str">
        <f t="shared" si="32"/>
        <v/>
      </c>
      <c r="T346" t="str">
        <f t="shared" si="31"/>
        <v/>
      </c>
    </row>
    <row r="347" spans="11:20" x14ac:dyDescent="0.35">
      <c r="K347" s="42" t="str">
        <f t="shared" si="30"/>
        <v/>
      </c>
      <c r="Q347" s="40" t="str">
        <f t="shared" si="33"/>
        <v/>
      </c>
      <c r="R347" t="str">
        <f t="shared" si="34"/>
        <v/>
      </c>
      <c r="S347" s="42" t="str">
        <f t="shared" si="32"/>
        <v/>
      </c>
      <c r="T347" t="str">
        <f t="shared" si="31"/>
        <v/>
      </c>
    </row>
    <row r="348" spans="11:20" x14ac:dyDescent="0.35">
      <c r="K348" s="42" t="str">
        <f t="shared" si="30"/>
        <v/>
      </c>
      <c r="Q348" s="40" t="str">
        <f t="shared" si="33"/>
        <v/>
      </c>
      <c r="R348" t="str">
        <f t="shared" si="34"/>
        <v/>
      </c>
      <c r="S348" s="42" t="str">
        <f t="shared" si="32"/>
        <v/>
      </c>
      <c r="T348" t="str">
        <f t="shared" si="31"/>
        <v/>
      </c>
    </row>
    <row r="349" spans="11:20" x14ac:dyDescent="0.35">
      <c r="K349" s="42" t="str">
        <f t="shared" si="30"/>
        <v/>
      </c>
      <c r="Q349" s="40" t="str">
        <f t="shared" si="33"/>
        <v/>
      </c>
      <c r="R349" t="str">
        <f t="shared" si="34"/>
        <v/>
      </c>
      <c r="S349" s="42" t="str">
        <f t="shared" si="32"/>
        <v/>
      </c>
      <c r="T349" t="str">
        <f t="shared" si="31"/>
        <v/>
      </c>
    </row>
    <row r="350" spans="11:20" x14ac:dyDescent="0.35">
      <c r="K350" s="42" t="str">
        <f t="shared" si="30"/>
        <v/>
      </c>
      <c r="Q350" s="40" t="str">
        <f t="shared" si="33"/>
        <v/>
      </c>
      <c r="R350" t="str">
        <f t="shared" si="34"/>
        <v/>
      </c>
      <c r="S350" s="42" t="str">
        <f t="shared" si="32"/>
        <v/>
      </c>
      <c r="T350" t="str">
        <f t="shared" si="31"/>
        <v/>
      </c>
    </row>
    <row r="351" spans="11:20" x14ac:dyDescent="0.35">
      <c r="K351" s="42" t="str">
        <f t="shared" si="30"/>
        <v/>
      </c>
      <c r="Q351" s="40" t="str">
        <f t="shared" si="33"/>
        <v/>
      </c>
      <c r="R351" t="str">
        <f t="shared" si="34"/>
        <v/>
      </c>
      <c r="S351" s="42" t="str">
        <f t="shared" si="32"/>
        <v/>
      </c>
      <c r="T351" t="str">
        <f t="shared" si="31"/>
        <v/>
      </c>
    </row>
    <row r="352" spans="11:20" x14ac:dyDescent="0.35">
      <c r="K352" s="42" t="str">
        <f t="shared" si="30"/>
        <v/>
      </c>
      <c r="Q352" s="40" t="str">
        <f t="shared" si="33"/>
        <v/>
      </c>
      <c r="R352" t="str">
        <f t="shared" si="34"/>
        <v/>
      </c>
      <c r="S352" s="42" t="str">
        <f t="shared" si="32"/>
        <v/>
      </c>
      <c r="T352" t="str">
        <f t="shared" si="31"/>
        <v/>
      </c>
    </row>
    <row r="353" spans="11:20" x14ac:dyDescent="0.35">
      <c r="K353" s="42" t="str">
        <f t="shared" si="30"/>
        <v/>
      </c>
      <c r="Q353" s="40" t="str">
        <f t="shared" si="33"/>
        <v/>
      </c>
      <c r="R353" t="str">
        <f t="shared" si="34"/>
        <v/>
      </c>
      <c r="S353" s="42" t="str">
        <f t="shared" si="32"/>
        <v/>
      </c>
      <c r="T353" t="str">
        <f t="shared" si="31"/>
        <v/>
      </c>
    </row>
    <row r="354" spans="11:20" x14ac:dyDescent="0.35">
      <c r="K354" s="42" t="str">
        <f t="shared" si="30"/>
        <v/>
      </c>
      <c r="Q354" s="40" t="str">
        <f t="shared" si="33"/>
        <v/>
      </c>
      <c r="R354" t="str">
        <f t="shared" si="34"/>
        <v/>
      </c>
      <c r="S354" s="42" t="str">
        <f t="shared" si="32"/>
        <v/>
      </c>
      <c r="T354" t="str">
        <f t="shared" si="31"/>
        <v/>
      </c>
    </row>
    <row r="355" spans="11:20" x14ac:dyDescent="0.35">
      <c r="K355" s="42" t="str">
        <f t="shared" si="30"/>
        <v/>
      </c>
      <c r="Q355" s="40" t="str">
        <f t="shared" si="33"/>
        <v/>
      </c>
      <c r="R355" t="str">
        <f t="shared" si="34"/>
        <v/>
      </c>
      <c r="S355" s="42" t="str">
        <f t="shared" si="32"/>
        <v/>
      </c>
      <c r="T355" t="str">
        <f t="shared" si="31"/>
        <v/>
      </c>
    </row>
    <row r="356" spans="11:20" x14ac:dyDescent="0.35">
      <c r="K356" s="42" t="str">
        <f t="shared" si="30"/>
        <v/>
      </c>
      <c r="Q356" s="40" t="str">
        <f t="shared" si="33"/>
        <v/>
      </c>
      <c r="R356" t="str">
        <f t="shared" si="34"/>
        <v/>
      </c>
      <c r="S356" s="42" t="str">
        <f t="shared" si="32"/>
        <v/>
      </c>
      <c r="T356" t="str">
        <f t="shared" si="31"/>
        <v/>
      </c>
    </row>
    <row r="357" spans="11:20" x14ac:dyDescent="0.35">
      <c r="K357" s="42" t="str">
        <f t="shared" si="30"/>
        <v/>
      </c>
      <c r="Q357" s="40" t="str">
        <f t="shared" si="33"/>
        <v/>
      </c>
      <c r="R357" t="str">
        <f t="shared" si="34"/>
        <v/>
      </c>
      <c r="S357" s="42" t="str">
        <f t="shared" si="32"/>
        <v/>
      </c>
      <c r="T357" t="str">
        <f t="shared" si="31"/>
        <v/>
      </c>
    </row>
    <row r="358" spans="11:20" x14ac:dyDescent="0.35">
      <c r="K358" s="42" t="str">
        <f t="shared" si="30"/>
        <v/>
      </c>
      <c r="Q358" s="40" t="str">
        <f t="shared" si="33"/>
        <v/>
      </c>
      <c r="R358" t="str">
        <f t="shared" si="34"/>
        <v/>
      </c>
      <c r="S358" s="42" t="str">
        <f t="shared" si="32"/>
        <v/>
      </c>
      <c r="T358" t="str">
        <f t="shared" si="31"/>
        <v/>
      </c>
    </row>
    <row r="359" spans="11:20" x14ac:dyDescent="0.35">
      <c r="K359" s="42" t="str">
        <f t="shared" si="30"/>
        <v/>
      </c>
      <c r="Q359" s="40" t="str">
        <f t="shared" si="33"/>
        <v/>
      </c>
      <c r="R359" t="str">
        <f t="shared" si="34"/>
        <v/>
      </c>
      <c r="S359" s="42" t="str">
        <f t="shared" si="32"/>
        <v/>
      </c>
      <c r="T359" t="str">
        <f t="shared" si="31"/>
        <v/>
      </c>
    </row>
    <row r="360" spans="11:20" x14ac:dyDescent="0.35">
      <c r="K360" s="42" t="str">
        <f t="shared" si="30"/>
        <v/>
      </c>
      <c r="Q360" s="40" t="str">
        <f t="shared" si="33"/>
        <v/>
      </c>
      <c r="R360" t="str">
        <f t="shared" si="34"/>
        <v/>
      </c>
      <c r="S360" s="42" t="str">
        <f t="shared" si="32"/>
        <v/>
      </c>
      <c r="T360" t="str">
        <f t="shared" si="31"/>
        <v/>
      </c>
    </row>
    <row r="361" spans="11:20" x14ac:dyDescent="0.35">
      <c r="K361" s="42" t="str">
        <f t="shared" si="30"/>
        <v/>
      </c>
      <c r="Q361" s="40" t="str">
        <f t="shared" si="33"/>
        <v/>
      </c>
      <c r="R361" t="str">
        <f t="shared" si="34"/>
        <v/>
      </c>
      <c r="S361" s="42" t="str">
        <f t="shared" si="32"/>
        <v/>
      </c>
      <c r="T361" t="str">
        <f t="shared" si="31"/>
        <v/>
      </c>
    </row>
    <row r="362" spans="11:20" x14ac:dyDescent="0.35">
      <c r="K362" s="42" t="str">
        <f t="shared" si="30"/>
        <v/>
      </c>
      <c r="Q362" s="40" t="str">
        <f t="shared" si="33"/>
        <v/>
      </c>
      <c r="R362" t="str">
        <f t="shared" si="34"/>
        <v/>
      </c>
      <c r="S362" s="42" t="str">
        <f t="shared" si="32"/>
        <v/>
      </c>
      <c r="T362" t="str">
        <f t="shared" si="31"/>
        <v/>
      </c>
    </row>
    <row r="363" spans="11:20" x14ac:dyDescent="0.35">
      <c r="K363" s="42" t="str">
        <f t="shared" si="30"/>
        <v/>
      </c>
      <c r="Q363" s="40" t="str">
        <f t="shared" si="33"/>
        <v/>
      </c>
      <c r="R363" t="str">
        <f t="shared" si="34"/>
        <v/>
      </c>
      <c r="S363" s="42" t="str">
        <f t="shared" si="32"/>
        <v/>
      </c>
      <c r="T363" t="str">
        <f t="shared" si="31"/>
        <v/>
      </c>
    </row>
    <row r="364" spans="11:20" x14ac:dyDescent="0.35">
      <c r="K364" s="42" t="str">
        <f t="shared" si="30"/>
        <v/>
      </c>
      <c r="Q364" s="40" t="str">
        <f t="shared" si="33"/>
        <v/>
      </c>
      <c r="R364" t="str">
        <f t="shared" si="34"/>
        <v/>
      </c>
      <c r="S364" s="42" t="str">
        <f t="shared" si="32"/>
        <v/>
      </c>
      <c r="T364" t="str">
        <f t="shared" si="31"/>
        <v/>
      </c>
    </row>
    <row r="365" spans="11:20" x14ac:dyDescent="0.35">
      <c r="K365" s="42" t="str">
        <f t="shared" si="30"/>
        <v/>
      </c>
      <c r="Q365" s="40" t="str">
        <f t="shared" si="33"/>
        <v/>
      </c>
      <c r="R365" t="str">
        <f t="shared" si="34"/>
        <v/>
      </c>
      <c r="S365" s="42" t="str">
        <f t="shared" si="32"/>
        <v/>
      </c>
      <c r="T365" t="str">
        <f t="shared" si="31"/>
        <v/>
      </c>
    </row>
    <row r="366" spans="11:20" x14ac:dyDescent="0.35">
      <c r="K366" s="42" t="str">
        <f t="shared" si="30"/>
        <v/>
      </c>
      <c r="Q366" s="40" t="str">
        <f t="shared" si="33"/>
        <v/>
      </c>
      <c r="R366" t="str">
        <f t="shared" si="34"/>
        <v/>
      </c>
      <c r="S366" s="42" t="str">
        <f t="shared" si="32"/>
        <v/>
      </c>
      <c r="T366" t="str">
        <f t="shared" si="31"/>
        <v/>
      </c>
    </row>
    <row r="367" spans="11:20" x14ac:dyDescent="0.35">
      <c r="K367" s="42" t="str">
        <f t="shared" si="30"/>
        <v/>
      </c>
      <c r="Q367" s="40" t="str">
        <f t="shared" si="33"/>
        <v/>
      </c>
      <c r="R367" t="str">
        <f t="shared" si="34"/>
        <v/>
      </c>
      <c r="S367" s="42" t="str">
        <f t="shared" si="32"/>
        <v/>
      </c>
      <c r="T367" t="str">
        <f t="shared" si="31"/>
        <v/>
      </c>
    </row>
    <row r="368" spans="11:20" x14ac:dyDescent="0.35">
      <c r="K368" s="42" t="str">
        <f t="shared" si="30"/>
        <v/>
      </c>
      <c r="Q368" s="40" t="str">
        <f t="shared" si="33"/>
        <v/>
      </c>
      <c r="R368" t="str">
        <f t="shared" si="34"/>
        <v/>
      </c>
      <c r="S368" s="42" t="str">
        <f t="shared" si="32"/>
        <v/>
      </c>
      <c r="T368" t="str">
        <f t="shared" si="31"/>
        <v/>
      </c>
    </row>
    <row r="369" spans="11:20" x14ac:dyDescent="0.35">
      <c r="K369" s="42" t="str">
        <f t="shared" si="30"/>
        <v/>
      </c>
      <c r="Q369" s="40" t="str">
        <f t="shared" si="33"/>
        <v/>
      </c>
      <c r="R369" t="str">
        <f t="shared" si="34"/>
        <v/>
      </c>
      <c r="S369" s="42" t="str">
        <f t="shared" si="32"/>
        <v/>
      </c>
      <c r="T369" t="str">
        <f t="shared" si="31"/>
        <v/>
      </c>
    </row>
    <row r="370" spans="11:20" x14ac:dyDescent="0.35">
      <c r="K370" s="42" t="str">
        <f t="shared" si="30"/>
        <v/>
      </c>
      <c r="Q370" s="40" t="str">
        <f t="shared" si="33"/>
        <v/>
      </c>
      <c r="R370" t="str">
        <f t="shared" si="34"/>
        <v/>
      </c>
      <c r="S370" s="42" t="str">
        <f t="shared" si="32"/>
        <v/>
      </c>
      <c r="T370" t="str">
        <f t="shared" si="31"/>
        <v/>
      </c>
    </row>
    <row r="371" spans="11:20" x14ac:dyDescent="0.35">
      <c r="K371" s="42" t="str">
        <f t="shared" si="30"/>
        <v/>
      </c>
      <c r="Q371" s="40" t="str">
        <f t="shared" si="33"/>
        <v/>
      </c>
      <c r="R371" t="str">
        <f t="shared" si="34"/>
        <v/>
      </c>
      <c r="S371" s="42" t="str">
        <f t="shared" si="32"/>
        <v/>
      </c>
      <c r="T371" t="str">
        <f t="shared" si="31"/>
        <v/>
      </c>
    </row>
    <row r="372" spans="11:20" x14ac:dyDescent="0.35">
      <c r="K372" s="42" t="str">
        <f t="shared" ref="K372:K435" si="35">IF(SUM(D372:G372)=0,"",SUM(D372:G372))</f>
        <v/>
      </c>
      <c r="Q372" s="40" t="str">
        <f t="shared" si="33"/>
        <v/>
      </c>
      <c r="R372" t="str">
        <f t="shared" si="34"/>
        <v/>
      </c>
      <c r="S372" s="42" t="str">
        <f t="shared" si="32"/>
        <v/>
      </c>
      <c r="T372" t="str">
        <f t="shared" ref="T372:T435" si="36">IF(OR(K372="",S372=""),"",SUM(K372-S372))</f>
        <v/>
      </c>
    </row>
    <row r="373" spans="11:20" x14ac:dyDescent="0.35">
      <c r="K373" s="42" t="str">
        <f t="shared" si="35"/>
        <v/>
      </c>
      <c r="Q373" s="40" t="str">
        <f t="shared" si="33"/>
        <v/>
      </c>
      <c r="R373" t="str">
        <f t="shared" si="34"/>
        <v/>
      </c>
      <c r="S373" s="42" t="str">
        <f t="shared" si="32"/>
        <v/>
      </c>
      <c r="T373" t="str">
        <f t="shared" si="36"/>
        <v/>
      </c>
    </row>
    <row r="374" spans="11:20" x14ac:dyDescent="0.35">
      <c r="K374" s="42" t="str">
        <f t="shared" si="35"/>
        <v/>
      </c>
      <c r="Q374" s="40" t="str">
        <f t="shared" si="33"/>
        <v/>
      </c>
      <c r="R374" t="str">
        <f t="shared" si="34"/>
        <v/>
      </c>
      <c r="S374" s="42" t="str">
        <f t="shared" si="32"/>
        <v/>
      </c>
      <c r="T374" t="str">
        <f t="shared" si="36"/>
        <v/>
      </c>
    </row>
    <row r="375" spans="11:20" x14ac:dyDescent="0.35">
      <c r="K375" s="42" t="str">
        <f t="shared" si="35"/>
        <v/>
      </c>
      <c r="Q375" s="40" t="str">
        <f t="shared" si="33"/>
        <v/>
      </c>
      <c r="R375" t="str">
        <f t="shared" si="34"/>
        <v/>
      </c>
      <c r="S375" s="42" t="str">
        <f t="shared" si="32"/>
        <v/>
      </c>
      <c r="T375" t="str">
        <f t="shared" si="36"/>
        <v/>
      </c>
    </row>
    <row r="376" spans="11:20" x14ac:dyDescent="0.35">
      <c r="K376" s="42" t="str">
        <f t="shared" si="35"/>
        <v/>
      </c>
      <c r="Q376" s="40" t="str">
        <f t="shared" si="33"/>
        <v/>
      </c>
      <c r="R376" t="str">
        <f t="shared" si="34"/>
        <v/>
      </c>
      <c r="S376" s="42" t="str">
        <f t="shared" si="32"/>
        <v/>
      </c>
      <c r="T376" t="str">
        <f t="shared" si="36"/>
        <v/>
      </c>
    </row>
    <row r="377" spans="11:20" x14ac:dyDescent="0.35">
      <c r="K377" s="42" t="str">
        <f t="shared" si="35"/>
        <v/>
      </c>
      <c r="Q377" s="40" t="str">
        <f t="shared" si="33"/>
        <v/>
      </c>
      <c r="R377" t="str">
        <f t="shared" si="34"/>
        <v/>
      </c>
      <c r="S377" s="42" t="str">
        <f t="shared" si="32"/>
        <v/>
      </c>
      <c r="T377" t="str">
        <f t="shared" si="36"/>
        <v/>
      </c>
    </row>
    <row r="378" spans="11:20" x14ac:dyDescent="0.35">
      <c r="K378" s="42" t="str">
        <f t="shared" si="35"/>
        <v/>
      </c>
      <c r="Q378" s="40" t="str">
        <f t="shared" si="33"/>
        <v/>
      </c>
      <c r="R378" t="str">
        <f t="shared" si="34"/>
        <v/>
      </c>
      <c r="S378" s="42" t="str">
        <f t="shared" si="32"/>
        <v/>
      </c>
      <c r="T378" t="str">
        <f t="shared" si="36"/>
        <v/>
      </c>
    </row>
    <row r="379" spans="11:20" x14ac:dyDescent="0.35">
      <c r="K379" s="42" t="str">
        <f t="shared" si="35"/>
        <v/>
      </c>
      <c r="Q379" s="40" t="str">
        <f t="shared" si="33"/>
        <v/>
      </c>
      <c r="R379" t="str">
        <f t="shared" si="34"/>
        <v/>
      </c>
      <c r="S379" s="42" t="str">
        <f t="shared" si="32"/>
        <v/>
      </c>
      <c r="T379" t="str">
        <f t="shared" si="36"/>
        <v/>
      </c>
    </row>
    <row r="380" spans="11:20" x14ac:dyDescent="0.35">
      <c r="K380" s="42" t="str">
        <f t="shared" si="35"/>
        <v/>
      </c>
      <c r="Q380" s="40" t="str">
        <f t="shared" si="33"/>
        <v/>
      </c>
      <c r="R380" t="str">
        <f t="shared" si="34"/>
        <v/>
      </c>
      <c r="S380" s="42" t="str">
        <f t="shared" si="32"/>
        <v/>
      </c>
      <c r="T380" t="str">
        <f t="shared" si="36"/>
        <v/>
      </c>
    </row>
    <row r="381" spans="11:20" x14ac:dyDescent="0.35">
      <c r="K381" s="42" t="str">
        <f t="shared" si="35"/>
        <v/>
      </c>
      <c r="Q381" s="40" t="str">
        <f t="shared" si="33"/>
        <v/>
      </c>
      <c r="R381" t="str">
        <f t="shared" si="34"/>
        <v/>
      </c>
      <c r="S381" s="42" t="str">
        <f t="shared" si="32"/>
        <v/>
      </c>
      <c r="T381" t="str">
        <f t="shared" si="36"/>
        <v/>
      </c>
    </row>
    <row r="382" spans="11:20" x14ac:dyDescent="0.35">
      <c r="K382" s="42" t="str">
        <f t="shared" si="35"/>
        <v/>
      </c>
      <c r="Q382" s="40" t="str">
        <f t="shared" si="33"/>
        <v/>
      </c>
      <c r="R382" t="str">
        <f t="shared" si="34"/>
        <v/>
      </c>
      <c r="S382" s="42" t="str">
        <f t="shared" si="32"/>
        <v/>
      </c>
      <c r="T382" t="str">
        <f t="shared" si="36"/>
        <v/>
      </c>
    </row>
    <row r="383" spans="11:20" x14ac:dyDescent="0.35">
      <c r="K383" s="42" t="str">
        <f t="shared" si="35"/>
        <v/>
      </c>
      <c r="Q383" s="40" t="str">
        <f t="shared" si="33"/>
        <v/>
      </c>
      <c r="R383" t="str">
        <f t="shared" si="34"/>
        <v/>
      </c>
      <c r="S383" s="42" t="str">
        <f t="shared" si="32"/>
        <v/>
      </c>
      <c r="T383" t="str">
        <f t="shared" si="36"/>
        <v/>
      </c>
    </row>
    <row r="384" spans="11:20" x14ac:dyDescent="0.35">
      <c r="K384" s="42" t="str">
        <f t="shared" si="35"/>
        <v/>
      </c>
      <c r="Q384" s="40" t="str">
        <f t="shared" si="33"/>
        <v/>
      </c>
      <c r="R384" t="str">
        <f t="shared" si="34"/>
        <v/>
      </c>
      <c r="S384" s="42" t="str">
        <f t="shared" si="32"/>
        <v/>
      </c>
      <c r="T384" t="str">
        <f t="shared" si="36"/>
        <v/>
      </c>
    </row>
    <row r="385" spans="11:20" x14ac:dyDescent="0.35">
      <c r="K385" s="42" t="str">
        <f t="shared" si="35"/>
        <v/>
      </c>
      <c r="Q385" s="40" t="str">
        <f t="shared" si="33"/>
        <v/>
      </c>
      <c r="R385" t="str">
        <f t="shared" si="34"/>
        <v/>
      </c>
      <c r="S385" s="42" t="str">
        <f t="shared" si="32"/>
        <v/>
      </c>
      <c r="T385" t="str">
        <f t="shared" si="36"/>
        <v/>
      </c>
    </row>
    <row r="386" spans="11:20" x14ac:dyDescent="0.35">
      <c r="K386" s="42" t="str">
        <f t="shared" si="35"/>
        <v/>
      </c>
      <c r="Q386" s="40" t="str">
        <f t="shared" si="33"/>
        <v/>
      </c>
      <c r="R386" t="str">
        <f t="shared" si="34"/>
        <v/>
      </c>
      <c r="S386" s="42" t="str">
        <f t="shared" si="32"/>
        <v/>
      </c>
      <c r="T386" t="str">
        <f t="shared" si="36"/>
        <v/>
      </c>
    </row>
    <row r="387" spans="11:20" x14ac:dyDescent="0.35">
      <c r="K387" s="42" t="str">
        <f t="shared" si="35"/>
        <v/>
      </c>
      <c r="Q387" s="40" t="str">
        <f t="shared" si="33"/>
        <v/>
      </c>
      <c r="R387" t="str">
        <f t="shared" si="34"/>
        <v/>
      </c>
      <c r="S387" s="42" t="str">
        <f t="shared" ref="S387:S450" si="37">IF(SUM(L387:O387)=0,"",SUM(L387:O387))</f>
        <v/>
      </c>
      <c r="T387" t="str">
        <f t="shared" si="36"/>
        <v/>
      </c>
    </row>
    <row r="388" spans="11:20" x14ac:dyDescent="0.35">
      <c r="K388" s="42" t="str">
        <f t="shared" si="35"/>
        <v/>
      </c>
      <c r="Q388" s="40" t="str">
        <f t="shared" si="33"/>
        <v/>
      </c>
      <c r="R388" t="str">
        <f t="shared" si="34"/>
        <v/>
      </c>
      <c r="S388" s="42" t="str">
        <f t="shared" si="37"/>
        <v/>
      </c>
      <c r="T388" t="str">
        <f t="shared" si="36"/>
        <v/>
      </c>
    </row>
    <row r="389" spans="11:20" x14ac:dyDescent="0.35">
      <c r="K389" s="42" t="str">
        <f t="shared" si="35"/>
        <v/>
      </c>
      <c r="Q389" s="40" t="str">
        <f t="shared" ref="Q389:Q452" si="38">IF(SUM(M389,N389)=0,"",SUM(M389,N389))</f>
        <v/>
      </c>
      <c r="R389" t="str">
        <f t="shared" ref="R389:R452" si="39">IF(SUM(L389,O389)=0,"",SUM(L389,O389))</f>
        <v/>
      </c>
      <c r="S389" s="42" t="str">
        <f t="shared" si="37"/>
        <v/>
      </c>
      <c r="T389" t="str">
        <f t="shared" si="36"/>
        <v/>
      </c>
    </row>
    <row r="390" spans="11:20" x14ac:dyDescent="0.35">
      <c r="K390" s="42" t="str">
        <f t="shared" si="35"/>
        <v/>
      </c>
      <c r="Q390" s="40" t="str">
        <f t="shared" si="38"/>
        <v/>
      </c>
      <c r="R390" t="str">
        <f t="shared" si="39"/>
        <v/>
      </c>
      <c r="S390" s="42" t="str">
        <f t="shared" si="37"/>
        <v/>
      </c>
      <c r="T390" t="str">
        <f t="shared" si="36"/>
        <v/>
      </c>
    </row>
    <row r="391" spans="11:20" x14ac:dyDescent="0.35">
      <c r="K391" s="42" t="str">
        <f t="shared" si="35"/>
        <v/>
      </c>
      <c r="Q391" s="40" t="str">
        <f t="shared" si="38"/>
        <v/>
      </c>
      <c r="R391" t="str">
        <f t="shared" si="39"/>
        <v/>
      </c>
      <c r="S391" s="42" t="str">
        <f t="shared" si="37"/>
        <v/>
      </c>
      <c r="T391" t="str">
        <f t="shared" si="36"/>
        <v/>
      </c>
    </row>
    <row r="392" spans="11:20" x14ac:dyDescent="0.35">
      <c r="K392" s="42" t="str">
        <f t="shared" si="35"/>
        <v/>
      </c>
      <c r="Q392" s="40" t="str">
        <f t="shared" si="38"/>
        <v/>
      </c>
      <c r="R392" t="str">
        <f t="shared" si="39"/>
        <v/>
      </c>
      <c r="S392" s="42" t="str">
        <f t="shared" si="37"/>
        <v/>
      </c>
      <c r="T392" t="str">
        <f t="shared" si="36"/>
        <v/>
      </c>
    </row>
    <row r="393" spans="11:20" x14ac:dyDescent="0.35">
      <c r="K393" s="42" t="str">
        <f t="shared" si="35"/>
        <v/>
      </c>
      <c r="Q393" s="40" t="str">
        <f t="shared" si="38"/>
        <v/>
      </c>
      <c r="R393" t="str">
        <f t="shared" si="39"/>
        <v/>
      </c>
      <c r="S393" s="42" t="str">
        <f t="shared" si="37"/>
        <v/>
      </c>
      <c r="T393" t="str">
        <f t="shared" si="36"/>
        <v/>
      </c>
    </row>
    <row r="394" spans="11:20" x14ac:dyDescent="0.35">
      <c r="K394" s="42" t="str">
        <f t="shared" si="35"/>
        <v/>
      </c>
      <c r="Q394" s="40" t="str">
        <f t="shared" si="38"/>
        <v/>
      </c>
      <c r="R394" t="str">
        <f t="shared" si="39"/>
        <v/>
      </c>
      <c r="S394" s="42" t="str">
        <f t="shared" si="37"/>
        <v/>
      </c>
      <c r="T394" t="str">
        <f t="shared" si="36"/>
        <v/>
      </c>
    </row>
    <row r="395" spans="11:20" x14ac:dyDescent="0.35">
      <c r="K395" s="42" t="str">
        <f t="shared" si="35"/>
        <v/>
      </c>
      <c r="Q395" s="40" t="str">
        <f t="shared" si="38"/>
        <v/>
      </c>
      <c r="R395" t="str">
        <f t="shared" si="39"/>
        <v/>
      </c>
      <c r="S395" s="42" t="str">
        <f t="shared" si="37"/>
        <v/>
      </c>
      <c r="T395" t="str">
        <f t="shared" si="36"/>
        <v/>
      </c>
    </row>
    <row r="396" spans="11:20" x14ac:dyDescent="0.35">
      <c r="K396" s="42" t="str">
        <f t="shared" si="35"/>
        <v/>
      </c>
      <c r="Q396" s="40" t="str">
        <f t="shared" si="38"/>
        <v/>
      </c>
      <c r="R396" t="str">
        <f t="shared" si="39"/>
        <v/>
      </c>
      <c r="S396" s="42" t="str">
        <f t="shared" si="37"/>
        <v/>
      </c>
      <c r="T396" t="str">
        <f t="shared" si="36"/>
        <v/>
      </c>
    </row>
    <row r="397" spans="11:20" x14ac:dyDescent="0.35">
      <c r="K397" s="42" t="str">
        <f t="shared" si="35"/>
        <v/>
      </c>
      <c r="Q397" s="40" t="str">
        <f t="shared" si="38"/>
        <v/>
      </c>
      <c r="R397" t="str">
        <f t="shared" si="39"/>
        <v/>
      </c>
      <c r="S397" s="42" t="str">
        <f t="shared" si="37"/>
        <v/>
      </c>
      <c r="T397" t="str">
        <f t="shared" si="36"/>
        <v/>
      </c>
    </row>
    <row r="398" spans="11:20" x14ac:dyDescent="0.35">
      <c r="K398" s="42" t="str">
        <f t="shared" si="35"/>
        <v/>
      </c>
      <c r="Q398" s="40" t="str">
        <f t="shared" si="38"/>
        <v/>
      </c>
      <c r="R398" t="str">
        <f t="shared" si="39"/>
        <v/>
      </c>
      <c r="S398" s="42" t="str">
        <f t="shared" si="37"/>
        <v/>
      </c>
      <c r="T398" t="str">
        <f t="shared" si="36"/>
        <v/>
      </c>
    </row>
    <row r="399" spans="11:20" x14ac:dyDescent="0.35">
      <c r="K399" s="42" t="str">
        <f t="shared" si="35"/>
        <v/>
      </c>
      <c r="Q399" s="40" t="str">
        <f t="shared" si="38"/>
        <v/>
      </c>
      <c r="R399" t="str">
        <f t="shared" si="39"/>
        <v/>
      </c>
      <c r="S399" s="42" t="str">
        <f t="shared" si="37"/>
        <v/>
      </c>
      <c r="T399" t="str">
        <f t="shared" si="36"/>
        <v/>
      </c>
    </row>
    <row r="400" spans="11:20" x14ac:dyDescent="0.35">
      <c r="K400" s="42" t="str">
        <f t="shared" si="35"/>
        <v/>
      </c>
      <c r="Q400" s="40" t="str">
        <f t="shared" si="38"/>
        <v/>
      </c>
      <c r="R400" t="str">
        <f t="shared" si="39"/>
        <v/>
      </c>
      <c r="S400" s="42" t="str">
        <f t="shared" si="37"/>
        <v/>
      </c>
      <c r="T400" t="str">
        <f t="shared" si="36"/>
        <v/>
      </c>
    </row>
    <row r="401" spans="11:20" x14ac:dyDescent="0.35">
      <c r="K401" s="42" t="str">
        <f t="shared" si="35"/>
        <v/>
      </c>
      <c r="Q401" s="40" t="str">
        <f t="shared" si="38"/>
        <v/>
      </c>
      <c r="R401" t="str">
        <f t="shared" si="39"/>
        <v/>
      </c>
      <c r="S401" s="42" t="str">
        <f t="shared" si="37"/>
        <v/>
      </c>
      <c r="T401" t="str">
        <f t="shared" si="36"/>
        <v/>
      </c>
    </row>
    <row r="402" spans="11:20" x14ac:dyDescent="0.35">
      <c r="K402" s="42" t="str">
        <f t="shared" si="35"/>
        <v/>
      </c>
      <c r="Q402" s="40" t="str">
        <f t="shared" si="38"/>
        <v/>
      </c>
      <c r="R402" t="str">
        <f t="shared" si="39"/>
        <v/>
      </c>
      <c r="S402" s="42" t="str">
        <f t="shared" si="37"/>
        <v/>
      </c>
      <c r="T402" t="str">
        <f t="shared" si="36"/>
        <v/>
      </c>
    </row>
    <row r="403" spans="11:20" x14ac:dyDescent="0.35">
      <c r="K403" s="42" t="str">
        <f t="shared" si="35"/>
        <v/>
      </c>
      <c r="Q403" s="40" t="str">
        <f t="shared" si="38"/>
        <v/>
      </c>
      <c r="R403" t="str">
        <f t="shared" si="39"/>
        <v/>
      </c>
      <c r="S403" s="42" t="str">
        <f t="shared" si="37"/>
        <v/>
      </c>
      <c r="T403" t="str">
        <f t="shared" si="36"/>
        <v/>
      </c>
    </row>
    <row r="404" spans="11:20" x14ac:dyDescent="0.35">
      <c r="K404" s="42" t="str">
        <f t="shared" si="35"/>
        <v/>
      </c>
      <c r="Q404" s="40" t="str">
        <f t="shared" si="38"/>
        <v/>
      </c>
      <c r="R404" t="str">
        <f t="shared" si="39"/>
        <v/>
      </c>
      <c r="S404" s="42" t="str">
        <f t="shared" si="37"/>
        <v/>
      </c>
      <c r="T404" t="str">
        <f t="shared" si="36"/>
        <v/>
      </c>
    </row>
    <row r="405" spans="11:20" x14ac:dyDescent="0.35">
      <c r="K405" s="42" t="str">
        <f t="shared" si="35"/>
        <v/>
      </c>
      <c r="Q405" s="40" t="str">
        <f t="shared" si="38"/>
        <v/>
      </c>
      <c r="R405" t="str">
        <f t="shared" si="39"/>
        <v/>
      </c>
      <c r="S405" s="42" t="str">
        <f t="shared" si="37"/>
        <v/>
      </c>
      <c r="T405" t="str">
        <f t="shared" si="36"/>
        <v/>
      </c>
    </row>
    <row r="406" spans="11:20" x14ac:dyDescent="0.35">
      <c r="K406" s="42" t="str">
        <f t="shared" si="35"/>
        <v/>
      </c>
      <c r="Q406" s="40" t="str">
        <f t="shared" si="38"/>
        <v/>
      </c>
      <c r="R406" t="str">
        <f t="shared" si="39"/>
        <v/>
      </c>
      <c r="S406" s="42" t="str">
        <f t="shared" si="37"/>
        <v/>
      </c>
      <c r="T406" t="str">
        <f t="shared" si="36"/>
        <v/>
      </c>
    </row>
    <row r="407" spans="11:20" x14ac:dyDescent="0.35">
      <c r="K407" s="42" t="str">
        <f t="shared" si="35"/>
        <v/>
      </c>
      <c r="Q407" s="40" t="str">
        <f t="shared" si="38"/>
        <v/>
      </c>
      <c r="R407" t="str">
        <f t="shared" si="39"/>
        <v/>
      </c>
      <c r="S407" s="42" t="str">
        <f t="shared" si="37"/>
        <v/>
      </c>
      <c r="T407" t="str">
        <f t="shared" si="36"/>
        <v/>
      </c>
    </row>
    <row r="408" spans="11:20" x14ac:dyDescent="0.35">
      <c r="K408" s="42" t="str">
        <f t="shared" si="35"/>
        <v/>
      </c>
      <c r="Q408" s="40" t="str">
        <f t="shared" si="38"/>
        <v/>
      </c>
      <c r="R408" t="str">
        <f t="shared" si="39"/>
        <v/>
      </c>
      <c r="S408" s="42" t="str">
        <f t="shared" si="37"/>
        <v/>
      </c>
      <c r="T408" t="str">
        <f t="shared" si="36"/>
        <v/>
      </c>
    </row>
    <row r="409" spans="11:20" x14ac:dyDescent="0.35">
      <c r="K409" s="42" t="str">
        <f t="shared" si="35"/>
        <v/>
      </c>
      <c r="Q409" s="40" t="str">
        <f t="shared" si="38"/>
        <v/>
      </c>
      <c r="R409" t="str">
        <f t="shared" si="39"/>
        <v/>
      </c>
      <c r="S409" s="42" t="str">
        <f t="shared" si="37"/>
        <v/>
      </c>
      <c r="T409" t="str">
        <f t="shared" si="36"/>
        <v/>
      </c>
    </row>
    <row r="410" spans="11:20" x14ac:dyDescent="0.35">
      <c r="K410" s="42" t="str">
        <f t="shared" si="35"/>
        <v/>
      </c>
      <c r="Q410" s="40" t="str">
        <f t="shared" si="38"/>
        <v/>
      </c>
      <c r="R410" t="str">
        <f t="shared" si="39"/>
        <v/>
      </c>
      <c r="S410" s="42" t="str">
        <f t="shared" si="37"/>
        <v/>
      </c>
      <c r="T410" t="str">
        <f t="shared" si="36"/>
        <v/>
      </c>
    </row>
    <row r="411" spans="11:20" x14ac:dyDescent="0.35">
      <c r="K411" s="42" t="str">
        <f t="shared" si="35"/>
        <v/>
      </c>
      <c r="Q411" s="40" t="str">
        <f t="shared" si="38"/>
        <v/>
      </c>
      <c r="R411" t="str">
        <f t="shared" si="39"/>
        <v/>
      </c>
      <c r="S411" s="42" t="str">
        <f t="shared" si="37"/>
        <v/>
      </c>
      <c r="T411" t="str">
        <f t="shared" si="36"/>
        <v/>
      </c>
    </row>
    <row r="412" spans="11:20" x14ac:dyDescent="0.35">
      <c r="K412" s="42" t="str">
        <f t="shared" si="35"/>
        <v/>
      </c>
      <c r="Q412" s="40" t="str">
        <f t="shared" si="38"/>
        <v/>
      </c>
      <c r="R412" t="str">
        <f t="shared" si="39"/>
        <v/>
      </c>
      <c r="S412" s="42" t="str">
        <f t="shared" si="37"/>
        <v/>
      </c>
      <c r="T412" t="str">
        <f t="shared" si="36"/>
        <v/>
      </c>
    </row>
    <row r="413" spans="11:20" x14ac:dyDescent="0.35">
      <c r="K413" s="42" t="str">
        <f t="shared" si="35"/>
        <v/>
      </c>
      <c r="Q413" s="40" t="str">
        <f t="shared" si="38"/>
        <v/>
      </c>
      <c r="R413" t="str">
        <f t="shared" si="39"/>
        <v/>
      </c>
      <c r="S413" s="42" t="str">
        <f t="shared" si="37"/>
        <v/>
      </c>
      <c r="T413" t="str">
        <f t="shared" si="36"/>
        <v/>
      </c>
    </row>
    <row r="414" spans="11:20" x14ac:dyDescent="0.35">
      <c r="K414" s="42" t="str">
        <f t="shared" si="35"/>
        <v/>
      </c>
      <c r="Q414" s="40" t="str">
        <f t="shared" si="38"/>
        <v/>
      </c>
      <c r="R414" t="str">
        <f t="shared" si="39"/>
        <v/>
      </c>
      <c r="S414" s="42" t="str">
        <f t="shared" si="37"/>
        <v/>
      </c>
      <c r="T414" t="str">
        <f t="shared" si="36"/>
        <v/>
      </c>
    </row>
    <row r="415" spans="11:20" x14ac:dyDescent="0.35">
      <c r="K415" s="42" t="str">
        <f t="shared" si="35"/>
        <v/>
      </c>
      <c r="Q415" s="40" t="str">
        <f t="shared" si="38"/>
        <v/>
      </c>
      <c r="R415" t="str">
        <f t="shared" si="39"/>
        <v/>
      </c>
      <c r="S415" s="42" t="str">
        <f t="shared" si="37"/>
        <v/>
      </c>
      <c r="T415" t="str">
        <f t="shared" si="36"/>
        <v/>
      </c>
    </row>
    <row r="416" spans="11:20" x14ac:dyDescent="0.35">
      <c r="K416" s="42" t="str">
        <f t="shared" si="35"/>
        <v/>
      </c>
      <c r="Q416" s="40" t="str">
        <f t="shared" si="38"/>
        <v/>
      </c>
      <c r="R416" t="str">
        <f t="shared" si="39"/>
        <v/>
      </c>
      <c r="S416" s="42" t="str">
        <f t="shared" si="37"/>
        <v/>
      </c>
      <c r="T416" t="str">
        <f t="shared" si="36"/>
        <v/>
      </c>
    </row>
    <row r="417" spans="11:20" x14ac:dyDescent="0.35">
      <c r="K417" s="42" t="str">
        <f t="shared" si="35"/>
        <v/>
      </c>
      <c r="Q417" s="40" t="str">
        <f t="shared" si="38"/>
        <v/>
      </c>
      <c r="R417" t="str">
        <f t="shared" si="39"/>
        <v/>
      </c>
      <c r="S417" s="42" t="str">
        <f t="shared" si="37"/>
        <v/>
      </c>
      <c r="T417" t="str">
        <f t="shared" si="36"/>
        <v/>
      </c>
    </row>
    <row r="418" spans="11:20" x14ac:dyDescent="0.35">
      <c r="K418" s="42" t="str">
        <f t="shared" si="35"/>
        <v/>
      </c>
      <c r="Q418" s="40" t="str">
        <f t="shared" si="38"/>
        <v/>
      </c>
      <c r="R418" t="str">
        <f t="shared" si="39"/>
        <v/>
      </c>
      <c r="S418" s="42" t="str">
        <f t="shared" si="37"/>
        <v/>
      </c>
      <c r="T418" t="str">
        <f t="shared" si="36"/>
        <v/>
      </c>
    </row>
    <row r="419" spans="11:20" x14ac:dyDescent="0.35">
      <c r="K419" s="42" t="str">
        <f t="shared" si="35"/>
        <v/>
      </c>
      <c r="Q419" s="40" t="str">
        <f t="shared" si="38"/>
        <v/>
      </c>
      <c r="R419" t="str">
        <f t="shared" si="39"/>
        <v/>
      </c>
      <c r="S419" s="42" t="str">
        <f t="shared" si="37"/>
        <v/>
      </c>
      <c r="T419" t="str">
        <f t="shared" si="36"/>
        <v/>
      </c>
    </row>
    <row r="420" spans="11:20" x14ac:dyDescent="0.35">
      <c r="K420" s="42" t="str">
        <f t="shared" si="35"/>
        <v/>
      </c>
      <c r="Q420" s="40" t="str">
        <f t="shared" si="38"/>
        <v/>
      </c>
      <c r="R420" t="str">
        <f t="shared" si="39"/>
        <v/>
      </c>
      <c r="S420" s="42" t="str">
        <f t="shared" si="37"/>
        <v/>
      </c>
      <c r="T420" t="str">
        <f t="shared" si="36"/>
        <v/>
      </c>
    </row>
    <row r="421" spans="11:20" x14ac:dyDescent="0.35">
      <c r="K421" s="42" t="str">
        <f t="shared" si="35"/>
        <v/>
      </c>
      <c r="Q421" s="40" t="str">
        <f t="shared" si="38"/>
        <v/>
      </c>
      <c r="R421" t="str">
        <f t="shared" si="39"/>
        <v/>
      </c>
      <c r="S421" s="42" t="str">
        <f t="shared" si="37"/>
        <v/>
      </c>
      <c r="T421" t="str">
        <f t="shared" si="36"/>
        <v/>
      </c>
    </row>
    <row r="422" spans="11:20" x14ac:dyDescent="0.35">
      <c r="K422" s="42" t="str">
        <f t="shared" si="35"/>
        <v/>
      </c>
      <c r="Q422" s="40" t="str">
        <f t="shared" si="38"/>
        <v/>
      </c>
      <c r="R422" t="str">
        <f t="shared" si="39"/>
        <v/>
      </c>
      <c r="S422" s="42" t="str">
        <f t="shared" si="37"/>
        <v/>
      </c>
      <c r="T422" t="str">
        <f t="shared" si="36"/>
        <v/>
      </c>
    </row>
    <row r="423" spans="11:20" x14ac:dyDescent="0.35">
      <c r="K423" s="42" t="str">
        <f t="shared" si="35"/>
        <v/>
      </c>
      <c r="Q423" s="40" t="str">
        <f t="shared" si="38"/>
        <v/>
      </c>
      <c r="R423" t="str">
        <f t="shared" si="39"/>
        <v/>
      </c>
      <c r="S423" s="42" t="str">
        <f t="shared" si="37"/>
        <v/>
      </c>
      <c r="T423" t="str">
        <f t="shared" si="36"/>
        <v/>
      </c>
    </row>
    <row r="424" spans="11:20" x14ac:dyDescent="0.35">
      <c r="K424" s="42" t="str">
        <f t="shared" si="35"/>
        <v/>
      </c>
      <c r="Q424" s="40" t="str">
        <f t="shared" si="38"/>
        <v/>
      </c>
      <c r="R424" t="str">
        <f t="shared" si="39"/>
        <v/>
      </c>
      <c r="S424" s="42" t="str">
        <f t="shared" si="37"/>
        <v/>
      </c>
      <c r="T424" t="str">
        <f t="shared" si="36"/>
        <v/>
      </c>
    </row>
    <row r="425" spans="11:20" x14ac:dyDescent="0.35">
      <c r="K425" s="42" t="str">
        <f t="shared" si="35"/>
        <v/>
      </c>
      <c r="Q425" s="40" t="str">
        <f t="shared" si="38"/>
        <v/>
      </c>
      <c r="R425" t="str">
        <f t="shared" si="39"/>
        <v/>
      </c>
      <c r="S425" s="42" t="str">
        <f t="shared" si="37"/>
        <v/>
      </c>
      <c r="T425" t="str">
        <f t="shared" si="36"/>
        <v/>
      </c>
    </row>
    <row r="426" spans="11:20" x14ac:dyDescent="0.35">
      <c r="K426" s="42" t="str">
        <f t="shared" si="35"/>
        <v/>
      </c>
      <c r="Q426" s="40" t="str">
        <f t="shared" si="38"/>
        <v/>
      </c>
      <c r="R426" t="str">
        <f t="shared" si="39"/>
        <v/>
      </c>
      <c r="S426" s="42" t="str">
        <f t="shared" si="37"/>
        <v/>
      </c>
      <c r="T426" t="str">
        <f t="shared" si="36"/>
        <v/>
      </c>
    </row>
    <row r="427" spans="11:20" x14ac:dyDescent="0.35">
      <c r="K427" s="42" t="str">
        <f t="shared" si="35"/>
        <v/>
      </c>
      <c r="Q427" s="40" t="str">
        <f t="shared" si="38"/>
        <v/>
      </c>
      <c r="R427" t="str">
        <f t="shared" si="39"/>
        <v/>
      </c>
      <c r="S427" s="42" t="str">
        <f t="shared" si="37"/>
        <v/>
      </c>
      <c r="T427" t="str">
        <f t="shared" si="36"/>
        <v/>
      </c>
    </row>
    <row r="428" spans="11:20" x14ac:dyDescent="0.35">
      <c r="K428" s="42" t="str">
        <f t="shared" si="35"/>
        <v/>
      </c>
      <c r="Q428" s="40" t="str">
        <f t="shared" si="38"/>
        <v/>
      </c>
      <c r="R428" t="str">
        <f t="shared" si="39"/>
        <v/>
      </c>
      <c r="S428" s="42" t="str">
        <f t="shared" si="37"/>
        <v/>
      </c>
      <c r="T428" t="str">
        <f t="shared" si="36"/>
        <v/>
      </c>
    </row>
    <row r="429" spans="11:20" x14ac:dyDescent="0.35">
      <c r="K429" s="42" t="str">
        <f t="shared" si="35"/>
        <v/>
      </c>
      <c r="Q429" s="40" t="str">
        <f t="shared" si="38"/>
        <v/>
      </c>
      <c r="R429" t="str">
        <f t="shared" si="39"/>
        <v/>
      </c>
      <c r="S429" s="42" t="str">
        <f t="shared" si="37"/>
        <v/>
      </c>
      <c r="T429" t="str">
        <f t="shared" si="36"/>
        <v/>
      </c>
    </row>
    <row r="430" spans="11:20" x14ac:dyDescent="0.35">
      <c r="K430" s="42" t="str">
        <f t="shared" si="35"/>
        <v/>
      </c>
      <c r="Q430" s="40" t="str">
        <f t="shared" si="38"/>
        <v/>
      </c>
      <c r="R430" t="str">
        <f t="shared" si="39"/>
        <v/>
      </c>
      <c r="S430" s="42" t="str">
        <f t="shared" si="37"/>
        <v/>
      </c>
      <c r="T430" t="str">
        <f t="shared" si="36"/>
        <v/>
      </c>
    </row>
    <row r="431" spans="11:20" x14ac:dyDescent="0.35">
      <c r="K431" s="42" t="str">
        <f t="shared" si="35"/>
        <v/>
      </c>
      <c r="Q431" s="40" t="str">
        <f t="shared" si="38"/>
        <v/>
      </c>
      <c r="R431" t="str">
        <f t="shared" si="39"/>
        <v/>
      </c>
      <c r="S431" s="42" t="str">
        <f t="shared" si="37"/>
        <v/>
      </c>
      <c r="T431" t="str">
        <f t="shared" si="36"/>
        <v/>
      </c>
    </row>
    <row r="432" spans="11:20" x14ac:dyDescent="0.35">
      <c r="K432" s="42" t="str">
        <f t="shared" si="35"/>
        <v/>
      </c>
      <c r="Q432" s="40" t="str">
        <f t="shared" si="38"/>
        <v/>
      </c>
      <c r="R432" t="str">
        <f t="shared" si="39"/>
        <v/>
      </c>
      <c r="S432" s="42" t="str">
        <f t="shared" si="37"/>
        <v/>
      </c>
      <c r="T432" t="str">
        <f t="shared" si="36"/>
        <v/>
      </c>
    </row>
    <row r="433" spans="11:20" x14ac:dyDescent="0.35">
      <c r="K433" s="42" t="str">
        <f t="shared" si="35"/>
        <v/>
      </c>
      <c r="Q433" s="40" t="str">
        <f t="shared" si="38"/>
        <v/>
      </c>
      <c r="R433" t="str">
        <f t="shared" si="39"/>
        <v/>
      </c>
      <c r="S433" s="42" t="str">
        <f t="shared" si="37"/>
        <v/>
      </c>
      <c r="T433" t="str">
        <f t="shared" si="36"/>
        <v/>
      </c>
    </row>
    <row r="434" spans="11:20" x14ac:dyDescent="0.35">
      <c r="K434" s="42" t="str">
        <f t="shared" si="35"/>
        <v/>
      </c>
      <c r="Q434" s="40" t="str">
        <f t="shared" si="38"/>
        <v/>
      </c>
      <c r="R434" t="str">
        <f t="shared" si="39"/>
        <v/>
      </c>
      <c r="S434" s="42" t="str">
        <f t="shared" si="37"/>
        <v/>
      </c>
      <c r="T434" t="str">
        <f t="shared" si="36"/>
        <v/>
      </c>
    </row>
    <row r="435" spans="11:20" x14ac:dyDescent="0.35">
      <c r="K435" s="42" t="str">
        <f t="shared" si="35"/>
        <v/>
      </c>
      <c r="Q435" s="40" t="str">
        <f t="shared" si="38"/>
        <v/>
      </c>
      <c r="R435" t="str">
        <f t="shared" si="39"/>
        <v/>
      </c>
      <c r="S435" s="42" t="str">
        <f t="shared" si="37"/>
        <v/>
      </c>
      <c r="T435" t="str">
        <f t="shared" si="36"/>
        <v/>
      </c>
    </row>
    <row r="436" spans="11:20" x14ac:dyDescent="0.35">
      <c r="K436" s="42" t="str">
        <f t="shared" ref="K436:K499" si="40">IF(SUM(D436:G436)=0,"",SUM(D436:G436))</f>
        <v/>
      </c>
      <c r="Q436" s="40" t="str">
        <f t="shared" si="38"/>
        <v/>
      </c>
      <c r="R436" t="str">
        <f t="shared" si="39"/>
        <v/>
      </c>
      <c r="S436" s="42" t="str">
        <f t="shared" si="37"/>
        <v/>
      </c>
      <c r="T436" t="str">
        <f t="shared" ref="T436:T499" si="41">IF(OR(K436="",S436=""),"",SUM(K436-S436))</f>
        <v/>
      </c>
    </row>
    <row r="437" spans="11:20" x14ac:dyDescent="0.35">
      <c r="K437" s="42" t="str">
        <f t="shared" si="40"/>
        <v/>
      </c>
      <c r="Q437" s="40" t="str">
        <f t="shared" si="38"/>
        <v/>
      </c>
      <c r="R437" t="str">
        <f t="shared" si="39"/>
        <v/>
      </c>
      <c r="S437" s="42" t="str">
        <f t="shared" si="37"/>
        <v/>
      </c>
      <c r="T437" t="str">
        <f t="shared" si="41"/>
        <v/>
      </c>
    </row>
    <row r="438" spans="11:20" x14ac:dyDescent="0.35">
      <c r="K438" s="42" t="str">
        <f t="shared" si="40"/>
        <v/>
      </c>
      <c r="Q438" s="40" t="str">
        <f t="shared" si="38"/>
        <v/>
      </c>
      <c r="R438" t="str">
        <f t="shared" si="39"/>
        <v/>
      </c>
      <c r="S438" s="42" t="str">
        <f t="shared" si="37"/>
        <v/>
      </c>
      <c r="T438" t="str">
        <f t="shared" si="41"/>
        <v/>
      </c>
    </row>
    <row r="439" spans="11:20" x14ac:dyDescent="0.35">
      <c r="K439" s="42" t="str">
        <f t="shared" si="40"/>
        <v/>
      </c>
      <c r="Q439" s="40" t="str">
        <f t="shared" si="38"/>
        <v/>
      </c>
      <c r="R439" t="str">
        <f t="shared" si="39"/>
        <v/>
      </c>
      <c r="S439" s="42" t="str">
        <f t="shared" si="37"/>
        <v/>
      </c>
      <c r="T439" t="str">
        <f t="shared" si="41"/>
        <v/>
      </c>
    </row>
    <row r="440" spans="11:20" x14ac:dyDescent="0.35">
      <c r="K440" s="42" t="str">
        <f t="shared" si="40"/>
        <v/>
      </c>
      <c r="Q440" s="40" t="str">
        <f t="shared" si="38"/>
        <v/>
      </c>
      <c r="R440" t="str">
        <f t="shared" si="39"/>
        <v/>
      </c>
      <c r="S440" s="42" t="str">
        <f t="shared" si="37"/>
        <v/>
      </c>
      <c r="T440" t="str">
        <f t="shared" si="41"/>
        <v/>
      </c>
    </row>
    <row r="441" spans="11:20" x14ac:dyDescent="0.35">
      <c r="K441" s="42" t="str">
        <f t="shared" si="40"/>
        <v/>
      </c>
      <c r="Q441" s="40" t="str">
        <f t="shared" si="38"/>
        <v/>
      </c>
      <c r="R441" t="str">
        <f t="shared" si="39"/>
        <v/>
      </c>
      <c r="S441" s="42" t="str">
        <f t="shared" si="37"/>
        <v/>
      </c>
      <c r="T441" t="str">
        <f t="shared" si="41"/>
        <v/>
      </c>
    </row>
    <row r="442" spans="11:20" x14ac:dyDescent="0.35">
      <c r="K442" s="42" t="str">
        <f t="shared" si="40"/>
        <v/>
      </c>
      <c r="Q442" s="40" t="str">
        <f t="shared" si="38"/>
        <v/>
      </c>
      <c r="R442" t="str">
        <f t="shared" si="39"/>
        <v/>
      </c>
      <c r="S442" s="42" t="str">
        <f t="shared" si="37"/>
        <v/>
      </c>
      <c r="T442" t="str">
        <f t="shared" si="41"/>
        <v/>
      </c>
    </row>
    <row r="443" spans="11:20" x14ac:dyDescent="0.35">
      <c r="K443" s="42" t="str">
        <f t="shared" si="40"/>
        <v/>
      </c>
      <c r="Q443" s="40" t="str">
        <f t="shared" si="38"/>
        <v/>
      </c>
      <c r="R443" t="str">
        <f t="shared" si="39"/>
        <v/>
      </c>
      <c r="S443" s="42" t="str">
        <f t="shared" si="37"/>
        <v/>
      </c>
      <c r="T443" t="str">
        <f t="shared" si="41"/>
        <v/>
      </c>
    </row>
    <row r="444" spans="11:20" x14ac:dyDescent="0.35">
      <c r="K444" s="42" t="str">
        <f t="shared" si="40"/>
        <v/>
      </c>
      <c r="Q444" s="40" t="str">
        <f t="shared" si="38"/>
        <v/>
      </c>
      <c r="R444" t="str">
        <f t="shared" si="39"/>
        <v/>
      </c>
      <c r="S444" s="42" t="str">
        <f t="shared" si="37"/>
        <v/>
      </c>
      <c r="T444" t="str">
        <f t="shared" si="41"/>
        <v/>
      </c>
    </row>
    <row r="445" spans="11:20" x14ac:dyDescent="0.35">
      <c r="K445" s="42" t="str">
        <f t="shared" si="40"/>
        <v/>
      </c>
      <c r="Q445" s="40" t="str">
        <f t="shared" si="38"/>
        <v/>
      </c>
      <c r="R445" t="str">
        <f t="shared" si="39"/>
        <v/>
      </c>
      <c r="S445" s="42" t="str">
        <f t="shared" si="37"/>
        <v/>
      </c>
      <c r="T445" t="str">
        <f t="shared" si="41"/>
        <v/>
      </c>
    </row>
    <row r="446" spans="11:20" x14ac:dyDescent="0.35">
      <c r="K446" s="42" t="str">
        <f t="shared" si="40"/>
        <v/>
      </c>
      <c r="Q446" s="40" t="str">
        <f t="shared" si="38"/>
        <v/>
      </c>
      <c r="R446" t="str">
        <f t="shared" si="39"/>
        <v/>
      </c>
      <c r="S446" s="42" t="str">
        <f t="shared" si="37"/>
        <v/>
      </c>
      <c r="T446" t="str">
        <f t="shared" si="41"/>
        <v/>
      </c>
    </row>
    <row r="447" spans="11:20" x14ac:dyDescent="0.35">
      <c r="K447" s="42" t="str">
        <f t="shared" si="40"/>
        <v/>
      </c>
      <c r="Q447" s="40" t="str">
        <f t="shared" si="38"/>
        <v/>
      </c>
      <c r="R447" t="str">
        <f t="shared" si="39"/>
        <v/>
      </c>
      <c r="S447" s="42" t="str">
        <f t="shared" si="37"/>
        <v/>
      </c>
      <c r="T447" t="str">
        <f t="shared" si="41"/>
        <v/>
      </c>
    </row>
    <row r="448" spans="11:20" x14ac:dyDescent="0.35">
      <c r="K448" s="42" t="str">
        <f t="shared" si="40"/>
        <v/>
      </c>
      <c r="Q448" s="40" t="str">
        <f t="shared" si="38"/>
        <v/>
      </c>
      <c r="R448" t="str">
        <f t="shared" si="39"/>
        <v/>
      </c>
      <c r="S448" s="42" t="str">
        <f t="shared" si="37"/>
        <v/>
      </c>
      <c r="T448" t="str">
        <f t="shared" si="41"/>
        <v/>
      </c>
    </row>
    <row r="449" spans="11:20" x14ac:dyDescent="0.35">
      <c r="K449" s="42" t="str">
        <f t="shared" si="40"/>
        <v/>
      </c>
      <c r="Q449" s="40" t="str">
        <f t="shared" si="38"/>
        <v/>
      </c>
      <c r="R449" t="str">
        <f t="shared" si="39"/>
        <v/>
      </c>
      <c r="S449" s="42" t="str">
        <f t="shared" si="37"/>
        <v/>
      </c>
      <c r="T449" t="str">
        <f t="shared" si="41"/>
        <v/>
      </c>
    </row>
    <row r="450" spans="11:20" x14ac:dyDescent="0.35">
      <c r="K450" s="42" t="str">
        <f t="shared" si="40"/>
        <v/>
      </c>
      <c r="Q450" s="40" t="str">
        <f t="shared" si="38"/>
        <v/>
      </c>
      <c r="R450" t="str">
        <f t="shared" si="39"/>
        <v/>
      </c>
      <c r="S450" s="42" t="str">
        <f t="shared" si="37"/>
        <v/>
      </c>
      <c r="T450" t="str">
        <f t="shared" si="41"/>
        <v/>
      </c>
    </row>
    <row r="451" spans="11:20" x14ac:dyDescent="0.35">
      <c r="K451" s="42" t="str">
        <f t="shared" si="40"/>
        <v/>
      </c>
      <c r="Q451" s="40" t="str">
        <f t="shared" si="38"/>
        <v/>
      </c>
      <c r="R451" t="str">
        <f t="shared" si="39"/>
        <v/>
      </c>
      <c r="S451" s="42" t="str">
        <f t="shared" ref="S451:S514" si="42">IF(SUM(L451:O451)=0,"",SUM(L451:O451))</f>
        <v/>
      </c>
      <c r="T451" t="str">
        <f t="shared" si="41"/>
        <v/>
      </c>
    </row>
    <row r="452" spans="11:20" x14ac:dyDescent="0.35">
      <c r="K452" s="42" t="str">
        <f t="shared" si="40"/>
        <v/>
      </c>
      <c r="Q452" s="40" t="str">
        <f t="shared" si="38"/>
        <v/>
      </c>
      <c r="R452" t="str">
        <f t="shared" si="39"/>
        <v/>
      </c>
      <c r="S452" s="42" t="str">
        <f t="shared" si="42"/>
        <v/>
      </c>
      <c r="T452" t="str">
        <f t="shared" si="41"/>
        <v/>
      </c>
    </row>
    <row r="453" spans="11:20" x14ac:dyDescent="0.35">
      <c r="K453" s="42" t="str">
        <f t="shared" si="40"/>
        <v/>
      </c>
      <c r="Q453" s="40" t="str">
        <f t="shared" ref="Q453:Q516" si="43">IF(SUM(M453,N453)=0,"",SUM(M453,N453))</f>
        <v/>
      </c>
      <c r="R453" t="str">
        <f t="shared" ref="R453:R516" si="44">IF(SUM(L453,O453)=0,"",SUM(L453,O453))</f>
        <v/>
      </c>
      <c r="S453" s="42" t="str">
        <f t="shared" si="42"/>
        <v/>
      </c>
      <c r="T453" t="str">
        <f t="shared" si="41"/>
        <v/>
      </c>
    </row>
    <row r="454" spans="11:20" x14ac:dyDescent="0.35">
      <c r="K454" s="42" t="str">
        <f t="shared" si="40"/>
        <v/>
      </c>
      <c r="Q454" s="40" t="str">
        <f t="shared" si="43"/>
        <v/>
      </c>
      <c r="R454" t="str">
        <f t="shared" si="44"/>
        <v/>
      </c>
      <c r="S454" s="42" t="str">
        <f t="shared" si="42"/>
        <v/>
      </c>
      <c r="T454" t="str">
        <f t="shared" si="41"/>
        <v/>
      </c>
    </row>
    <row r="455" spans="11:20" x14ac:dyDescent="0.35">
      <c r="K455" s="42" t="str">
        <f t="shared" si="40"/>
        <v/>
      </c>
      <c r="Q455" s="40" t="str">
        <f t="shared" si="43"/>
        <v/>
      </c>
      <c r="R455" t="str">
        <f t="shared" si="44"/>
        <v/>
      </c>
      <c r="S455" s="42" t="str">
        <f t="shared" si="42"/>
        <v/>
      </c>
      <c r="T455" t="str">
        <f t="shared" si="41"/>
        <v/>
      </c>
    </row>
    <row r="456" spans="11:20" x14ac:dyDescent="0.35">
      <c r="K456" s="42" t="str">
        <f t="shared" si="40"/>
        <v/>
      </c>
      <c r="Q456" s="40" t="str">
        <f t="shared" si="43"/>
        <v/>
      </c>
      <c r="R456" t="str">
        <f t="shared" si="44"/>
        <v/>
      </c>
      <c r="S456" s="42" t="str">
        <f t="shared" si="42"/>
        <v/>
      </c>
      <c r="T456" t="str">
        <f t="shared" si="41"/>
        <v/>
      </c>
    </row>
    <row r="457" spans="11:20" x14ac:dyDescent="0.35">
      <c r="K457" s="42" t="str">
        <f t="shared" si="40"/>
        <v/>
      </c>
      <c r="Q457" s="40" t="str">
        <f t="shared" si="43"/>
        <v/>
      </c>
      <c r="R457" t="str">
        <f t="shared" si="44"/>
        <v/>
      </c>
      <c r="S457" s="42" t="str">
        <f t="shared" si="42"/>
        <v/>
      </c>
      <c r="T457" t="str">
        <f t="shared" si="41"/>
        <v/>
      </c>
    </row>
    <row r="458" spans="11:20" x14ac:dyDescent="0.35">
      <c r="K458" s="42" t="str">
        <f t="shared" si="40"/>
        <v/>
      </c>
      <c r="Q458" s="40" t="str">
        <f t="shared" si="43"/>
        <v/>
      </c>
      <c r="R458" t="str">
        <f t="shared" si="44"/>
        <v/>
      </c>
      <c r="S458" s="42" t="str">
        <f t="shared" si="42"/>
        <v/>
      </c>
      <c r="T458" t="str">
        <f t="shared" si="41"/>
        <v/>
      </c>
    </row>
    <row r="459" spans="11:20" x14ac:dyDescent="0.35">
      <c r="K459" s="42" t="str">
        <f t="shared" si="40"/>
        <v/>
      </c>
      <c r="Q459" s="40" t="str">
        <f t="shared" si="43"/>
        <v/>
      </c>
      <c r="R459" t="str">
        <f t="shared" si="44"/>
        <v/>
      </c>
      <c r="S459" s="42" t="str">
        <f t="shared" si="42"/>
        <v/>
      </c>
      <c r="T459" t="str">
        <f t="shared" si="41"/>
        <v/>
      </c>
    </row>
    <row r="460" spans="11:20" x14ac:dyDescent="0.35">
      <c r="K460" s="42" t="str">
        <f t="shared" si="40"/>
        <v/>
      </c>
      <c r="Q460" s="40" t="str">
        <f t="shared" si="43"/>
        <v/>
      </c>
      <c r="R460" t="str">
        <f t="shared" si="44"/>
        <v/>
      </c>
      <c r="S460" s="42" t="str">
        <f t="shared" si="42"/>
        <v/>
      </c>
      <c r="T460" t="str">
        <f t="shared" si="41"/>
        <v/>
      </c>
    </row>
    <row r="461" spans="11:20" x14ac:dyDescent="0.35">
      <c r="K461" s="42" t="str">
        <f t="shared" si="40"/>
        <v/>
      </c>
      <c r="Q461" s="40" t="str">
        <f t="shared" si="43"/>
        <v/>
      </c>
      <c r="R461" t="str">
        <f t="shared" si="44"/>
        <v/>
      </c>
      <c r="S461" s="42" t="str">
        <f t="shared" si="42"/>
        <v/>
      </c>
      <c r="T461" t="str">
        <f t="shared" si="41"/>
        <v/>
      </c>
    </row>
    <row r="462" spans="11:20" x14ac:dyDescent="0.35">
      <c r="K462" s="42" t="str">
        <f t="shared" si="40"/>
        <v/>
      </c>
      <c r="Q462" s="40" t="str">
        <f t="shared" si="43"/>
        <v/>
      </c>
      <c r="R462" t="str">
        <f t="shared" si="44"/>
        <v/>
      </c>
      <c r="S462" s="42" t="str">
        <f t="shared" si="42"/>
        <v/>
      </c>
      <c r="T462" t="str">
        <f t="shared" si="41"/>
        <v/>
      </c>
    </row>
    <row r="463" spans="11:20" x14ac:dyDescent="0.35">
      <c r="K463" s="42" t="str">
        <f t="shared" si="40"/>
        <v/>
      </c>
      <c r="Q463" s="40" t="str">
        <f t="shared" si="43"/>
        <v/>
      </c>
      <c r="R463" t="str">
        <f t="shared" si="44"/>
        <v/>
      </c>
      <c r="S463" s="42" t="str">
        <f t="shared" si="42"/>
        <v/>
      </c>
      <c r="T463" t="str">
        <f t="shared" si="41"/>
        <v/>
      </c>
    </row>
    <row r="464" spans="11:20" x14ac:dyDescent="0.35">
      <c r="K464" s="42" t="str">
        <f t="shared" si="40"/>
        <v/>
      </c>
      <c r="Q464" s="40" t="str">
        <f t="shared" si="43"/>
        <v/>
      </c>
      <c r="R464" t="str">
        <f t="shared" si="44"/>
        <v/>
      </c>
      <c r="S464" s="42" t="str">
        <f t="shared" si="42"/>
        <v/>
      </c>
      <c r="T464" t="str">
        <f t="shared" si="41"/>
        <v/>
      </c>
    </row>
    <row r="465" spans="11:20" x14ac:dyDescent="0.35">
      <c r="K465" s="42" t="str">
        <f t="shared" si="40"/>
        <v/>
      </c>
      <c r="Q465" s="40" t="str">
        <f t="shared" si="43"/>
        <v/>
      </c>
      <c r="R465" t="str">
        <f t="shared" si="44"/>
        <v/>
      </c>
      <c r="S465" s="42" t="str">
        <f t="shared" si="42"/>
        <v/>
      </c>
      <c r="T465" t="str">
        <f t="shared" si="41"/>
        <v/>
      </c>
    </row>
    <row r="466" spans="11:20" x14ac:dyDescent="0.35">
      <c r="K466" s="42" t="str">
        <f t="shared" si="40"/>
        <v/>
      </c>
      <c r="Q466" s="40" t="str">
        <f t="shared" si="43"/>
        <v/>
      </c>
      <c r="R466" t="str">
        <f t="shared" si="44"/>
        <v/>
      </c>
      <c r="S466" s="42" t="str">
        <f t="shared" si="42"/>
        <v/>
      </c>
      <c r="T466" t="str">
        <f t="shared" si="41"/>
        <v/>
      </c>
    </row>
    <row r="467" spans="11:20" x14ac:dyDescent="0.35">
      <c r="K467" s="42" t="str">
        <f t="shared" si="40"/>
        <v/>
      </c>
      <c r="Q467" s="40" t="str">
        <f t="shared" si="43"/>
        <v/>
      </c>
      <c r="R467" t="str">
        <f t="shared" si="44"/>
        <v/>
      </c>
      <c r="S467" s="42" t="str">
        <f t="shared" si="42"/>
        <v/>
      </c>
      <c r="T467" t="str">
        <f t="shared" si="41"/>
        <v/>
      </c>
    </row>
    <row r="468" spans="11:20" x14ac:dyDescent="0.35">
      <c r="K468" s="42" t="str">
        <f t="shared" si="40"/>
        <v/>
      </c>
      <c r="Q468" s="40" t="str">
        <f t="shared" si="43"/>
        <v/>
      </c>
      <c r="R468" t="str">
        <f t="shared" si="44"/>
        <v/>
      </c>
      <c r="S468" s="42" t="str">
        <f t="shared" si="42"/>
        <v/>
      </c>
      <c r="T468" t="str">
        <f t="shared" si="41"/>
        <v/>
      </c>
    </row>
    <row r="469" spans="11:20" x14ac:dyDescent="0.35">
      <c r="K469" s="42" t="str">
        <f t="shared" si="40"/>
        <v/>
      </c>
      <c r="Q469" s="40" t="str">
        <f t="shared" si="43"/>
        <v/>
      </c>
      <c r="R469" t="str">
        <f t="shared" si="44"/>
        <v/>
      </c>
      <c r="S469" s="42" t="str">
        <f t="shared" si="42"/>
        <v/>
      </c>
      <c r="T469" t="str">
        <f t="shared" si="41"/>
        <v/>
      </c>
    </row>
    <row r="470" spans="11:20" x14ac:dyDescent="0.35">
      <c r="K470" s="42" t="str">
        <f t="shared" si="40"/>
        <v/>
      </c>
      <c r="Q470" s="40" t="str">
        <f t="shared" si="43"/>
        <v/>
      </c>
      <c r="R470" t="str">
        <f t="shared" si="44"/>
        <v/>
      </c>
      <c r="S470" s="42" t="str">
        <f t="shared" si="42"/>
        <v/>
      </c>
      <c r="T470" t="str">
        <f t="shared" si="41"/>
        <v/>
      </c>
    </row>
    <row r="471" spans="11:20" x14ac:dyDescent="0.35">
      <c r="K471" s="42" t="str">
        <f t="shared" si="40"/>
        <v/>
      </c>
      <c r="Q471" s="40" t="str">
        <f t="shared" si="43"/>
        <v/>
      </c>
      <c r="R471" t="str">
        <f t="shared" si="44"/>
        <v/>
      </c>
      <c r="S471" s="42" t="str">
        <f t="shared" si="42"/>
        <v/>
      </c>
      <c r="T471" t="str">
        <f t="shared" si="41"/>
        <v/>
      </c>
    </row>
    <row r="472" spans="11:20" x14ac:dyDescent="0.35">
      <c r="K472" s="42" t="str">
        <f t="shared" si="40"/>
        <v/>
      </c>
      <c r="Q472" s="40" t="str">
        <f t="shared" si="43"/>
        <v/>
      </c>
      <c r="R472" t="str">
        <f t="shared" si="44"/>
        <v/>
      </c>
      <c r="S472" s="42" t="str">
        <f t="shared" si="42"/>
        <v/>
      </c>
      <c r="T472" t="str">
        <f t="shared" si="41"/>
        <v/>
      </c>
    </row>
    <row r="473" spans="11:20" x14ac:dyDescent="0.35">
      <c r="K473" s="42" t="str">
        <f t="shared" si="40"/>
        <v/>
      </c>
      <c r="Q473" s="40" t="str">
        <f t="shared" si="43"/>
        <v/>
      </c>
      <c r="R473" t="str">
        <f t="shared" si="44"/>
        <v/>
      </c>
      <c r="S473" s="42" t="str">
        <f t="shared" si="42"/>
        <v/>
      </c>
      <c r="T473" t="str">
        <f t="shared" si="41"/>
        <v/>
      </c>
    </row>
    <row r="474" spans="11:20" x14ac:dyDescent="0.35">
      <c r="K474" s="42" t="str">
        <f t="shared" si="40"/>
        <v/>
      </c>
      <c r="Q474" s="40" t="str">
        <f t="shared" si="43"/>
        <v/>
      </c>
      <c r="R474" t="str">
        <f t="shared" si="44"/>
        <v/>
      </c>
      <c r="S474" s="42" t="str">
        <f t="shared" si="42"/>
        <v/>
      </c>
      <c r="T474" t="str">
        <f t="shared" si="41"/>
        <v/>
      </c>
    </row>
    <row r="475" spans="11:20" x14ac:dyDescent="0.35">
      <c r="K475" s="42" t="str">
        <f t="shared" si="40"/>
        <v/>
      </c>
      <c r="Q475" s="40" t="str">
        <f t="shared" si="43"/>
        <v/>
      </c>
      <c r="R475" t="str">
        <f t="shared" si="44"/>
        <v/>
      </c>
      <c r="S475" s="42" t="str">
        <f t="shared" si="42"/>
        <v/>
      </c>
      <c r="T475" t="str">
        <f t="shared" si="41"/>
        <v/>
      </c>
    </row>
    <row r="476" spans="11:20" x14ac:dyDescent="0.35">
      <c r="K476" s="42" t="str">
        <f t="shared" si="40"/>
        <v/>
      </c>
      <c r="Q476" s="40" t="str">
        <f t="shared" si="43"/>
        <v/>
      </c>
      <c r="R476" t="str">
        <f t="shared" si="44"/>
        <v/>
      </c>
      <c r="S476" s="42" t="str">
        <f t="shared" si="42"/>
        <v/>
      </c>
      <c r="T476" t="str">
        <f t="shared" si="41"/>
        <v/>
      </c>
    </row>
    <row r="477" spans="11:20" x14ac:dyDescent="0.35">
      <c r="K477" s="42" t="str">
        <f t="shared" si="40"/>
        <v/>
      </c>
      <c r="Q477" s="40" t="str">
        <f t="shared" si="43"/>
        <v/>
      </c>
      <c r="R477" t="str">
        <f t="shared" si="44"/>
        <v/>
      </c>
      <c r="S477" s="42" t="str">
        <f t="shared" si="42"/>
        <v/>
      </c>
      <c r="T477" t="str">
        <f t="shared" si="41"/>
        <v/>
      </c>
    </row>
    <row r="478" spans="11:20" x14ac:dyDescent="0.35">
      <c r="K478" s="42" t="str">
        <f t="shared" si="40"/>
        <v/>
      </c>
      <c r="Q478" s="40" t="str">
        <f t="shared" si="43"/>
        <v/>
      </c>
      <c r="R478" t="str">
        <f t="shared" si="44"/>
        <v/>
      </c>
      <c r="S478" s="42" t="str">
        <f t="shared" si="42"/>
        <v/>
      </c>
      <c r="T478" t="str">
        <f t="shared" si="41"/>
        <v/>
      </c>
    </row>
    <row r="479" spans="11:20" x14ac:dyDescent="0.35">
      <c r="K479" s="42" t="str">
        <f t="shared" si="40"/>
        <v/>
      </c>
      <c r="Q479" s="40" t="str">
        <f t="shared" si="43"/>
        <v/>
      </c>
      <c r="R479" t="str">
        <f t="shared" si="44"/>
        <v/>
      </c>
      <c r="S479" s="42" t="str">
        <f t="shared" si="42"/>
        <v/>
      </c>
      <c r="T479" t="str">
        <f t="shared" si="41"/>
        <v/>
      </c>
    </row>
    <row r="480" spans="11:20" x14ac:dyDescent="0.35">
      <c r="K480" s="42" t="str">
        <f t="shared" si="40"/>
        <v/>
      </c>
      <c r="Q480" s="40" t="str">
        <f t="shared" si="43"/>
        <v/>
      </c>
      <c r="R480" t="str">
        <f t="shared" si="44"/>
        <v/>
      </c>
      <c r="S480" s="42" t="str">
        <f t="shared" si="42"/>
        <v/>
      </c>
      <c r="T480" t="str">
        <f t="shared" si="41"/>
        <v/>
      </c>
    </row>
    <row r="481" spans="11:20" x14ac:dyDescent="0.35">
      <c r="K481" s="42" t="str">
        <f t="shared" si="40"/>
        <v/>
      </c>
      <c r="Q481" s="40" t="str">
        <f t="shared" si="43"/>
        <v/>
      </c>
      <c r="R481" t="str">
        <f t="shared" si="44"/>
        <v/>
      </c>
      <c r="S481" s="42" t="str">
        <f t="shared" si="42"/>
        <v/>
      </c>
      <c r="T481" t="str">
        <f t="shared" si="41"/>
        <v/>
      </c>
    </row>
    <row r="482" spans="11:20" x14ac:dyDescent="0.35">
      <c r="K482" s="42" t="str">
        <f t="shared" si="40"/>
        <v/>
      </c>
      <c r="Q482" s="40" t="str">
        <f t="shared" si="43"/>
        <v/>
      </c>
      <c r="R482" t="str">
        <f t="shared" si="44"/>
        <v/>
      </c>
      <c r="S482" s="42" t="str">
        <f t="shared" si="42"/>
        <v/>
      </c>
      <c r="T482" t="str">
        <f t="shared" si="41"/>
        <v/>
      </c>
    </row>
    <row r="483" spans="11:20" x14ac:dyDescent="0.35">
      <c r="K483" s="42" t="str">
        <f t="shared" si="40"/>
        <v/>
      </c>
      <c r="Q483" s="40" t="str">
        <f t="shared" si="43"/>
        <v/>
      </c>
      <c r="R483" t="str">
        <f t="shared" si="44"/>
        <v/>
      </c>
      <c r="S483" s="42" t="str">
        <f t="shared" si="42"/>
        <v/>
      </c>
      <c r="T483" t="str">
        <f t="shared" si="41"/>
        <v/>
      </c>
    </row>
    <row r="484" spans="11:20" x14ac:dyDescent="0.35">
      <c r="K484" s="42" t="str">
        <f t="shared" si="40"/>
        <v/>
      </c>
      <c r="Q484" s="40" t="str">
        <f t="shared" si="43"/>
        <v/>
      </c>
      <c r="R484" t="str">
        <f t="shared" si="44"/>
        <v/>
      </c>
      <c r="S484" s="42" t="str">
        <f t="shared" si="42"/>
        <v/>
      </c>
      <c r="T484" t="str">
        <f t="shared" si="41"/>
        <v/>
      </c>
    </row>
    <row r="485" spans="11:20" x14ac:dyDescent="0.35">
      <c r="K485" s="42" t="str">
        <f t="shared" si="40"/>
        <v/>
      </c>
      <c r="Q485" s="40" t="str">
        <f t="shared" si="43"/>
        <v/>
      </c>
      <c r="R485" t="str">
        <f t="shared" si="44"/>
        <v/>
      </c>
      <c r="S485" s="42" t="str">
        <f t="shared" si="42"/>
        <v/>
      </c>
      <c r="T485" t="str">
        <f t="shared" si="41"/>
        <v/>
      </c>
    </row>
    <row r="486" spans="11:20" x14ac:dyDescent="0.35">
      <c r="K486" s="42" t="str">
        <f t="shared" si="40"/>
        <v/>
      </c>
      <c r="Q486" s="40" t="str">
        <f t="shared" si="43"/>
        <v/>
      </c>
      <c r="R486" t="str">
        <f t="shared" si="44"/>
        <v/>
      </c>
      <c r="S486" s="42" t="str">
        <f t="shared" si="42"/>
        <v/>
      </c>
      <c r="T486" t="str">
        <f t="shared" si="41"/>
        <v/>
      </c>
    </row>
    <row r="487" spans="11:20" x14ac:dyDescent="0.35">
      <c r="K487" s="42" t="str">
        <f t="shared" si="40"/>
        <v/>
      </c>
      <c r="Q487" s="40" t="str">
        <f t="shared" si="43"/>
        <v/>
      </c>
      <c r="R487" t="str">
        <f t="shared" si="44"/>
        <v/>
      </c>
      <c r="S487" s="42" t="str">
        <f t="shared" si="42"/>
        <v/>
      </c>
      <c r="T487" t="str">
        <f t="shared" si="41"/>
        <v/>
      </c>
    </row>
    <row r="488" spans="11:20" x14ac:dyDescent="0.35">
      <c r="K488" s="42" t="str">
        <f t="shared" si="40"/>
        <v/>
      </c>
      <c r="Q488" s="40" t="str">
        <f t="shared" si="43"/>
        <v/>
      </c>
      <c r="R488" t="str">
        <f t="shared" si="44"/>
        <v/>
      </c>
      <c r="S488" s="42" t="str">
        <f t="shared" si="42"/>
        <v/>
      </c>
      <c r="T488" t="str">
        <f t="shared" si="41"/>
        <v/>
      </c>
    </row>
    <row r="489" spans="11:20" x14ac:dyDescent="0.35">
      <c r="K489" s="42" t="str">
        <f t="shared" si="40"/>
        <v/>
      </c>
      <c r="Q489" s="40" t="str">
        <f t="shared" si="43"/>
        <v/>
      </c>
      <c r="R489" t="str">
        <f t="shared" si="44"/>
        <v/>
      </c>
      <c r="S489" s="42" t="str">
        <f t="shared" si="42"/>
        <v/>
      </c>
      <c r="T489" t="str">
        <f t="shared" si="41"/>
        <v/>
      </c>
    </row>
    <row r="490" spans="11:20" x14ac:dyDescent="0.35">
      <c r="K490" s="42" t="str">
        <f t="shared" si="40"/>
        <v/>
      </c>
      <c r="Q490" s="40" t="str">
        <f t="shared" si="43"/>
        <v/>
      </c>
      <c r="R490" t="str">
        <f t="shared" si="44"/>
        <v/>
      </c>
      <c r="S490" s="42" t="str">
        <f t="shared" si="42"/>
        <v/>
      </c>
      <c r="T490" t="str">
        <f t="shared" si="41"/>
        <v/>
      </c>
    </row>
    <row r="491" spans="11:20" x14ac:dyDescent="0.35">
      <c r="K491" s="42" t="str">
        <f t="shared" si="40"/>
        <v/>
      </c>
      <c r="Q491" s="40" t="str">
        <f t="shared" si="43"/>
        <v/>
      </c>
      <c r="R491" t="str">
        <f t="shared" si="44"/>
        <v/>
      </c>
      <c r="S491" s="42" t="str">
        <f t="shared" si="42"/>
        <v/>
      </c>
      <c r="T491" t="str">
        <f t="shared" si="41"/>
        <v/>
      </c>
    </row>
    <row r="492" spans="11:20" x14ac:dyDescent="0.35">
      <c r="K492" s="42" t="str">
        <f t="shared" si="40"/>
        <v/>
      </c>
      <c r="Q492" s="40" t="str">
        <f t="shared" si="43"/>
        <v/>
      </c>
      <c r="R492" t="str">
        <f t="shared" si="44"/>
        <v/>
      </c>
      <c r="S492" s="42" t="str">
        <f t="shared" si="42"/>
        <v/>
      </c>
      <c r="T492" t="str">
        <f t="shared" si="41"/>
        <v/>
      </c>
    </row>
    <row r="493" spans="11:20" x14ac:dyDescent="0.35">
      <c r="K493" s="42" t="str">
        <f t="shared" si="40"/>
        <v/>
      </c>
      <c r="Q493" s="40" t="str">
        <f t="shared" si="43"/>
        <v/>
      </c>
      <c r="R493" t="str">
        <f t="shared" si="44"/>
        <v/>
      </c>
      <c r="S493" s="42" t="str">
        <f t="shared" si="42"/>
        <v/>
      </c>
      <c r="T493" t="str">
        <f t="shared" si="41"/>
        <v/>
      </c>
    </row>
    <row r="494" spans="11:20" x14ac:dyDescent="0.35">
      <c r="K494" s="42" t="str">
        <f t="shared" si="40"/>
        <v/>
      </c>
      <c r="Q494" s="40" t="str">
        <f t="shared" si="43"/>
        <v/>
      </c>
      <c r="R494" t="str">
        <f t="shared" si="44"/>
        <v/>
      </c>
      <c r="S494" s="42" t="str">
        <f t="shared" si="42"/>
        <v/>
      </c>
      <c r="T494" t="str">
        <f t="shared" si="41"/>
        <v/>
      </c>
    </row>
    <row r="495" spans="11:20" x14ac:dyDescent="0.35">
      <c r="K495" s="42" t="str">
        <f t="shared" si="40"/>
        <v/>
      </c>
      <c r="Q495" s="40" t="str">
        <f t="shared" si="43"/>
        <v/>
      </c>
      <c r="R495" t="str">
        <f t="shared" si="44"/>
        <v/>
      </c>
      <c r="S495" s="42" t="str">
        <f t="shared" si="42"/>
        <v/>
      </c>
      <c r="T495" t="str">
        <f t="shared" si="41"/>
        <v/>
      </c>
    </row>
    <row r="496" spans="11:20" x14ac:dyDescent="0.35">
      <c r="K496" s="42" t="str">
        <f t="shared" si="40"/>
        <v/>
      </c>
      <c r="Q496" s="40" t="str">
        <f t="shared" si="43"/>
        <v/>
      </c>
      <c r="R496" t="str">
        <f t="shared" si="44"/>
        <v/>
      </c>
      <c r="S496" s="42" t="str">
        <f t="shared" si="42"/>
        <v/>
      </c>
      <c r="T496" t="str">
        <f t="shared" si="41"/>
        <v/>
      </c>
    </row>
    <row r="497" spans="11:20" x14ac:dyDescent="0.35">
      <c r="K497" s="42" t="str">
        <f t="shared" si="40"/>
        <v/>
      </c>
      <c r="Q497" s="40" t="str">
        <f t="shared" si="43"/>
        <v/>
      </c>
      <c r="R497" t="str">
        <f t="shared" si="44"/>
        <v/>
      </c>
      <c r="S497" s="42" t="str">
        <f t="shared" si="42"/>
        <v/>
      </c>
      <c r="T497" t="str">
        <f t="shared" si="41"/>
        <v/>
      </c>
    </row>
    <row r="498" spans="11:20" x14ac:dyDescent="0.35">
      <c r="K498" s="42" t="str">
        <f t="shared" si="40"/>
        <v/>
      </c>
      <c r="Q498" s="40" t="str">
        <f t="shared" si="43"/>
        <v/>
      </c>
      <c r="R498" t="str">
        <f t="shared" si="44"/>
        <v/>
      </c>
      <c r="S498" s="42" t="str">
        <f t="shared" si="42"/>
        <v/>
      </c>
      <c r="T498" t="str">
        <f t="shared" si="41"/>
        <v/>
      </c>
    </row>
    <row r="499" spans="11:20" x14ac:dyDescent="0.35">
      <c r="K499" s="42" t="str">
        <f t="shared" si="40"/>
        <v/>
      </c>
      <c r="Q499" s="40" t="str">
        <f t="shared" si="43"/>
        <v/>
      </c>
      <c r="R499" t="str">
        <f t="shared" si="44"/>
        <v/>
      </c>
      <c r="S499" s="42" t="str">
        <f t="shared" si="42"/>
        <v/>
      </c>
      <c r="T499" t="str">
        <f t="shared" si="41"/>
        <v/>
      </c>
    </row>
    <row r="500" spans="11:20" x14ac:dyDescent="0.35">
      <c r="K500" s="42" t="str">
        <f t="shared" ref="K500:K563" si="45">IF(SUM(D500:G500)=0,"",SUM(D500:G500))</f>
        <v/>
      </c>
      <c r="Q500" s="40" t="str">
        <f t="shared" si="43"/>
        <v/>
      </c>
      <c r="R500" t="str">
        <f t="shared" si="44"/>
        <v/>
      </c>
      <c r="S500" s="42" t="str">
        <f t="shared" si="42"/>
        <v/>
      </c>
      <c r="T500" t="str">
        <f t="shared" ref="T500:T563" si="46">IF(OR(K500="",S500=""),"",SUM(K500-S500))</f>
        <v/>
      </c>
    </row>
    <row r="501" spans="11:20" x14ac:dyDescent="0.35">
      <c r="K501" s="42" t="str">
        <f t="shared" si="45"/>
        <v/>
      </c>
      <c r="Q501" s="40" t="str">
        <f t="shared" si="43"/>
        <v/>
      </c>
      <c r="R501" t="str">
        <f t="shared" si="44"/>
        <v/>
      </c>
      <c r="S501" s="42" t="str">
        <f t="shared" si="42"/>
        <v/>
      </c>
      <c r="T501" t="str">
        <f t="shared" si="46"/>
        <v/>
      </c>
    </row>
    <row r="502" spans="11:20" x14ac:dyDescent="0.35">
      <c r="K502" s="42" t="str">
        <f t="shared" si="45"/>
        <v/>
      </c>
      <c r="Q502" s="40" t="str">
        <f t="shared" si="43"/>
        <v/>
      </c>
      <c r="R502" t="str">
        <f t="shared" si="44"/>
        <v/>
      </c>
      <c r="S502" s="42" t="str">
        <f t="shared" si="42"/>
        <v/>
      </c>
      <c r="T502" t="str">
        <f t="shared" si="46"/>
        <v/>
      </c>
    </row>
    <row r="503" spans="11:20" x14ac:dyDescent="0.35">
      <c r="K503" s="42" t="str">
        <f t="shared" si="45"/>
        <v/>
      </c>
      <c r="Q503" s="40" t="str">
        <f t="shared" si="43"/>
        <v/>
      </c>
      <c r="R503" t="str">
        <f t="shared" si="44"/>
        <v/>
      </c>
      <c r="S503" s="42" t="str">
        <f t="shared" si="42"/>
        <v/>
      </c>
      <c r="T503" t="str">
        <f t="shared" si="46"/>
        <v/>
      </c>
    </row>
    <row r="504" spans="11:20" x14ac:dyDescent="0.35">
      <c r="K504" s="42" t="str">
        <f t="shared" si="45"/>
        <v/>
      </c>
      <c r="Q504" s="40" t="str">
        <f t="shared" si="43"/>
        <v/>
      </c>
      <c r="R504" t="str">
        <f t="shared" si="44"/>
        <v/>
      </c>
      <c r="S504" s="42" t="str">
        <f t="shared" si="42"/>
        <v/>
      </c>
      <c r="T504" t="str">
        <f t="shared" si="46"/>
        <v/>
      </c>
    </row>
    <row r="505" spans="11:20" x14ac:dyDescent="0.35">
      <c r="K505" s="42" t="str">
        <f t="shared" si="45"/>
        <v/>
      </c>
      <c r="Q505" s="40" t="str">
        <f t="shared" si="43"/>
        <v/>
      </c>
      <c r="R505" t="str">
        <f t="shared" si="44"/>
        <v/>
      </c>
      <c r="S505" s="42" t="str">
        <f t="shared" si="42"/>
        <v/>
      </c>
      <c r="T505" t="str">
        <f t="shared" si="46"/>
        <v/>
      </c>
    </row>
    <row r="506" spans="11:20" x14ac:dyDescent="0.35">
      <c r="K506" s="42" t="str">
        <f t="shared" si="45"/>
        <v/>
      </c>
      <c r="Q506" s="40" t="str">
        <f t="shared" si="43"/>
        <v/>
      </c>
      <c r="R506" t="str">
        <f t="shared" si="44"/>
        <v/>
      </c>
      <c r="S506" s="42" t="str">
        <f t="shared" si="42"/>
        <v/>
      </c>
      <c r="T506" t="str">
        <f t="shared" si="46"/>
        <v/>
      </c>
    </row>
    <row r="507" spans="11:20" x14ac:dyDescent="0.35">
      <c r="K507" s="42" t="str">
        <f t="shared" si="45"/>
        <v/>
      </c>
      <c r="Q507" s="40" t="str">
        <f t="shared" si="43"/>
        <v/>
      </c>
      <c r="R507" t="str">
        <f t="shared" si="44"/>
        <v/>
      </c>
      <c r="S507" s="42" t="str">
        <f t="shared" si="42"/>
        <v/>
      </c>
      <c r="T507" t="str">
        <f t="shared" si="46"/>
        <v/>
      </c>
    </row>
    <row r="508" spans="11:20" x14ac:dyDescent="0.35">
      <c r="K508" s="42" t="str">
        <f t="shared" si="45"/>
        <v/>
      </c>
      <c r="Q508" s="40" t="str">
        <f t="shared" si="43"/>
        <v/>
      </c>
      <c r="R508" t="str">
        <f t="shared" si="44"/>
        <v/>
      </c>
      <c r="S508" s="42" t="str">
        <f t="shared" si="42"/>
        <v/>
      </c>
      <c r="T508" t="str">
        <f t="shared" si="46"/>
        <v/>
      </c>
    </row>
    <row r="509" spans="11:20" x14ac:dyDescent="0.35">
      <c r="K509" s="42" t="str">
        <f t="shared" si="45"/>
        <v/>
      </c>
      <c r="Q509" s="40" t="str">
        <f t="shared" si="43"/>
        <v/>
      </c>
      <c r="R509" t="str">
        <f t="shared" si="44"/>
        <v/>
      </c>
      <c r="S509" s="42" t="str">
        <f t="shared" si="42"/>
        <v/>
      </c>
      <c r="T509" t="str">
        <f t="shared" si="46"/>
        <v/>
      </c>
    </row>
    <row r="510" spans="11:20" x14ac:dyDescent="0.35">
      <c r="K510" s="42" t="str">
        <f t="shared" si="45"/>
        <v/>
      </c>
      <c r="Q510" s="40" t="str">
        <f t="shared" si="43"/>
        <v/>
      </c>
      <c r="R510" t="str">
        <f t="shared" si="44"/>
        <v/>
      </c>
      <c r="S510" s="42" t="str">
        <f t="shared" si="42"/>
        <v/>
      </c>
      <c r="T510" t="str">
        <f t="shared" si="46"/>
        <v/>
      </c>
    </row>
    <row r="511" spans="11:20" x14ac:dyDescent="0.35">
      <c r="K511" s="42" t="str">
        <f t="shared" si="45"/>
        <v/>
      </c>
      <c r="Q511" s="40" t="str">
        <f t="shared" si="43"/>
        <v/>
      </c>
      <c r="R511" t="str">
        <f t="shared" si="44"/>
        <v/>
      </c>
      <c r="S511" s="42" t="str">
        <f t="shared" si="42"/>
        <v/>
      </c>
      <c r="T511" t="str">
        <f t="shared" si="46"/>
        <v/>
      </c>
    </row>
    <row r="512" spans="11:20" x14ac:dyDescent="0.35">
      <c r="K512" s="42" t="str">
        <f t="shared" si="45"/>
        <v/>
      </c>
      <c r="Q512" s="40" t="str">
        <f t="shared" si="43"/>
        <v/>
      </c>
      <c r="R512" t="str">
        <f t="shared" si="44"/>
        <v/>
      </c>
      <c r="S512" s="42" t="str">
        <f t="shared" si="42"/>
        <v/>
      </c>
      <c r="T512" t="str">
        <f t="shared" si="46"/>
        <v/>
      </c>
    </row>
    <row r="513" spans="11:20" x14ac:dyDescent="0.35">
      <c r="K513" s="42" t="str">
        <f t="shared" si="45"/>
        <v/>
      </c>
      <c r="Q513" s="40" t="str">
        <f t="shared" si="43"/>
        <v/>
      </c>
      <c r="R513" t="str">
        <f t="shared" si="44"/>
        <v/>
      </c>
      <c r="S513" s="42" t="str">
        <f t="shared" si="42"/>
        <v/>
      </c>
      <c r="T513" t="str">
        <f t="shared" si="46"/>
        <v/>
      </c>
    </row>
    <row r="514" spans="11:20" x14ac:dyDescent="0.35">
      <c r="K514" s="42" t="str">
        <f t="shared" si="45"/>
        <v/>
      </c>
      <c r="Q514" s="40" t="str">
        <f t="shared" si="43"/>
        <v/>
      </c>
      <c r="R514" t="str">
        <f t="shared" si="44"/>
        <v/>
      </c>
      <c r="S514" s="42" t="str">
        <f t="shared" si="42"/>
        <v/>
      </c>
      <c r="T514" t="str">
        <f t="shared" si="46"/>
        <v/>
      </c>
    </row>
    <row r="515" spans="11:20" x14ac:dyDescent="0.35">
      <c r="K515" s="42" t="str">
        <f t="shared" si="45"/>
        <v/>
      </c>
      <c r="Q515" s="40" t="str">
        <f t="shared" si="43"/>
        <v/>
      </c>
      <c r="R515" t="str">
        <f t="shared" si="44"/>
        <v/>
      </c>
      <c r="S515" s="42" t="str">
        <f t="shared" ref="S515:S578" si="47">IF(SUM(L515:O515)=0,"",SUM(L515:O515))</f>
        <v/>
      </c>
      <c r="T515" t="str">
        <f t="shared" si="46"/>
        <v/>
      </c>
    </row>
    <row r="516" spans="11:20" x14ac:dyDescent="0.35">
      <c r="K516" s="42" t="str">
        <f t="shared" si="45"/>
        <v/>
      </c>
      <c r="Q516" s="40" t="str">
        <f t="shared" si="43"/>
        <v/>
      </c>
      <c r="R516" t="str">
        <f t="shared" si="44"/>
        <v/>
      </c>
      <c r="S516" s="42" t="str">
        <f t="shared" si="47"/>
        <v/>
      </c>
      <c r="T516" t="str">
        <f t="shared" si="46"/>
        <v/>
      </c>
    </row>
    <row r="517" spans="11:20" x14ac:dyDescent="0.35">
      <c r="K517" s="42" t="str">
        <f t="shared" si="45"/>
        <v/>
      </c>
      <c r="Q517" s="40" t="str">
        <f t="shared" ref="Q517:Q580" si="48">IF(SUM(M517,N517)=0,"",SUM(M517,N517))</f>
        <v/>
      </c>
      <c r="R517" t="str">
        <f t="shared" ref="R517:R580" si="49">IF(SUM(L517,O517)=0,"",SUM(L517,O517))</f>
        <v/>
      </c>
      <c r="S517" s="42" t="str">
        <f t="shared" si="47"/>
        <v/>
      </c>
      <c r="T517" t="str">
        <f t="shared" si="46"/>
        <v/>
      </c>
    </row>
    <row r="518" spans="11:20" x14ac:dyDescent="0.35">
      <c r="K518" s="42" t="str">
        <f t="shared" si="45"/>
        <v/>
      </c>
      <c r="Q518" s="40" t="str">
        <f t="shared" si="48"/>
        <v/>
      </c>
      <c r="R518" t="str">
        <f t="shared" si="49"/>
        <v/>
      </c>
      <c r="S518" s="42" t="str">
        <f t="shared" si="47"/>
        <v/>
      </c>
      <c r="T518" t="str">
        <f t="shared" si="46"/>
        <v/>
      </c>
    </row>
    <row r="519" spans="11:20" x14ac:dyDescent="0.35">
      <c r="K519" s="42" t="str">
        <f t="shared" si="45"/>
        <v/>
      </c>
      <c r="Q519" s="40" t="str">
        <f t="shared" si="48"/>
        <v/>
      </c>
      <c r="R519" t="str">
        <f t="shared" si="49"/>
        <v/>
      </c>
      <c r="S519" s="42" t="str">
        <f t="shared" si="47"/>
        <v/>
      </c>
      <c r="T519" t="str">
        <f t="shared" si="46"/>
        <v/>
      </c>
    </row>
    <row r="520" spans="11:20" x14ac:dyDescent="0.35">
      <c r="K520" s="42" t="str">
        <f t="shared" si="45"/>
        <v/>
      </c>
      <c r="Q520" s="40" t="str">
        <f t="shared" si="48"/>
        <v/>
      </c>
      <c r="R520" t="str">
        <f t="shared" si="49"/>
        <v/>
      </c>
      <c r="S520" s="42" t="str">
        <f t="shared" si="47"/>
        <v/>
      </c>
      <c r="T520" t="str">
        <f t="shared" si="46"/>
        <v/>
      </c>
    </row>
    <row r="521" spans="11:20" x14ac:dyDescent="0.35">
      <c r="K521" s="42" t="str">
        <f t="shared" si="45"/>
        <v/>
      </c>
      <c r="Q521" s="40" t="str">
        <f t="shared" si="48"/>
        <v/>
      </c>
      <c r="R521" t="str">
        <f t="shared" si="49"/>
        <v/>
      </c>
      <c r="S521" s="42" t="str">
        <f t="shared" si="47"/>
        <v/>
      </c>
      <c r="T521" t="str">
        <f t="shared" si="46"/>
        <v/>
      </c>
    </row>
    <row r="522" spans="11:20" x14ac:dyDescent="0.35">
      <c r="K522" s="42" t="str">
        <f t="shared" si="45"/>
        <v/>
      </c>
      <c r="Q522" s="40" t="str">
        <f t="shared" si="48"/>
        <v/>
      </c>
      <c r="R522" t="str">
        <f t="shared" si="49"/>
        <v/>
      </c>
      <c r="S522" s="42" t="str">
        <f t="shared" si="47"/>
        <v/>
      </c>
      <c r="T522" t="str">
        <f t="shared" si="46"/>
        <v/>
      </c>
    </row>
    <row r="523" spans="11:20" x14ac:dyDescent="0.35">
      <c r="K523" s="42" t="str">
        <f t="shared" si="45"/>
        <v/>
      </c>
      <c r="Q523" s="40" t="str">
        <f t="shared" si="48"/>
        <v/>
      </c>
      <c r="R523" t="str">
        <f t="shared" si="49"/>
        <v/>
      </c>
      <c r="S523" s="42" t="str">
        <f t="shared" si="47"/>
        <v/>
      </c>
      <c r="T523" t="str">
        <f t="shared" si="46"/>
        <v/>
      </c>
    </row>
    <row r="524" spans="11:20" x14ac:dyDescent="0.35">
      <c r="K524" s="42" t="str">
        <f t="shared" si="45"/>
        <v/>
      </c>
      <c r="Q524" s="40" t="str">
        <f t="shared" si="48"/>
        <v/>
      </c>
      <c r="R524" t="str">
        <f t="shared" si="49"/>
        <v/>
      </c>
      <c r="S524" s="42" t="str">
        <f t="shared" si="47"/>
        <v/>
      </c>
      <c r="T524" t="str">
        <f t="shared" si="46"/>
        <v/>
      </c>
    </row>
    <row r="525" spans="11:20" x14ac:dyDescent="0.35">
      <c r="K525" s="42" t="str">
        <f t="shared" si="45"/>
        <v/>
      </c>
      <c r="Q525" s="40" t="str">
        <f t="shared" si="48"/>
        <v/>
      </c>
      <c r="R525" t="str">
        <f t="shared" si="49"/>
        <v/>
      </c>
      <c r="S525" s="42" t="str">
        <f t="shared" si="47"/>
        <v/>
      </c>
      <c r="T525" t="str">
        <f t="shared" si="46"/>
        <v/>
      </c>
    </row>
    <row r="526" spans="11:20" x14ac:dyDescent="0.35">
      <c r="K526" s="42" t="str">
        <f t="shared" si="45"/>
        <v/>
      </c>
      <c r="Q526" s="40" t="str">
        <f t="shared" si="48"/>
        <v/>
      </c>
      <c r="R526" t="str">
        <f t="shared" si="49"/>
        <v/>
      </c>
      <c r="S526" s="42" t="str">
        <f t="shared" si="47"/>
        <v/>
      </c>
      <c r="T526" t="str">
        <f t="shared" si="46"/>
        <v/>
      </c>
    </row>
    <row r="527" spans="11:20" x14ac:dyDescent="0.35">
      <c r="K527" s="42" t="str">
        <f t="shared" si="45"/>
        <v/>
      </c>
      <c r="Q527" s="40" t="str">
        <f t="shared" si="48"/>
        <v/>
      </c>
      <c r="R527" t="str">
        <f t="shared" si="49"/>
        <v/>
      </c>
      <c r="S527" s="42" t="str">
        <f t="shared" si="47"/>
        <v/>
      </c>
      <c r="T527" t="str">
        <f t="shared" si="46"/>
        <v/>
      </c>
    </row>
    <row r="528" spans="11:20" x14ac:dyDescent="0.35">
      <c r="K528" s="42" t="str">
        <f t="shared" si="45"/>
        <v/>
      </c>
      <c r="Q528" s="40" t="str">
        <f t="shared" si="48"/>
        <v/>
      </c>
      <c r="R528" t="str">
        <f t="shared" si="49"/>
        <v/>
      </c>
      <c r="S528" s="42" t="str">
        <f t="shared" si="47"/>
        <v/>
      </c>
      <c r="T528" t="str">
        <f t="shared" si="46"/>
        <v/>
      </c>
    </row>
    <row r="529" spans="11:20" x14ac:dyDescent="0.35">
      <c r="K529" s="42" t="str">
        <f t="shared" si="45"/>
        <v/>
      </c>
      <c r="Q529" s="40" t="str">
        <f t="shared" si="48"/>
        <v/>
      </c>
      <c r="R529" t="str">
        <f t="shared" si="49"/>
        <v/>
      </c>
      <c r="S529" s="42" t="str">
        <f t="shared" si="47"/>
        <v/>
      </c>
      <c r="T529" t="str">
        <f t="shared" si="46"/>
        <v/>
      </c>
    </row>
    <row r="530" spans="11:20" x14ac:dyDescent="0.35">
      <c r="K530" s="42" t="str">
        <f t="shared" si="45"/>
        <v/>
      </c>
      <c r="Q530" s="40" t="str">
        <f t="shared" si="48"/>
        <v/>
      </c>
      <c r="R530" t="str">
        <f t="shared" si="49"/>
        <v/>
      </c>
      <c r="S530" s="42" t="str">
        <f t="shared" si="47"/>
        <v/>
      </c>
      <c r="T530" t="str">
        <f t="shared" si="46"/>
        <v/>
      </c>
    </row>
    <row r="531" spans="11:20" x14ac:dyDescent="0.35">
      <c r="K531" s="42" t="str">
        <f t="shared" si="45"/>
        <v/>
      </c>
      <c r="Q531" s="40" t="str">
        <f t="shared" si="48"/>
        <v/>
      </c>
      <c r="R531" t="str">
        <f t="shared" si="49"/>
        <v/>
      </c>
      <c r="S531" s="42" t="str">
        <f t="shared" si="47"/>
        <v/>
      </c>
      <c r="T531" t="str">
        <f t="shared" si="46"/>
        <v/>
      </c>
    </row>
    <row r="532" spans="11:20" x14ac:dyDescent="0.35">
      <c r="K532" s="42" t="str">
        <f t="shared" si="45"/>
        <v/>
      </c>
      <c r="Q532" s="40" t="str">
        <f t="shared" si="48"/>
        <v/>
      </c>
      <c r="R532" t="str">
        <f t="shared" si="49"/>
        <v/>
      </c>
      <c r="S532" s="42" t="str">
        <f t="shared" si="47"/>
        <v/>
      </c>
      <c r="T532" t="str">
        <f t="shared" si="46"/>
        <v/>
      </c>
    </row>
    <row r="533" spans="11:20" x14ac:dyDescent="0.35">
      <c r="K533" s="42" t="str">
        <f t="shared" si="45"/>
        <v/>
      </c>
      <c r="Q533" s="40" t="str">
        <f t="shared" si="48"/>
        <v/>
      </c>
      <c r="R533" t="str">
        <f t="shared" si="49"/>
        <v/>
      </c>
      <c r="S533" s="42" t="str">
        <f t="shared" si="47"/>
        <v/>
      </c>
      <c r="T533" t="str">
        <f t="shared" si="46"/>
        <v/>
      </c>
    </row>
    <row r="534" spans="11:20" x14ac:dyDescent="0.35">
      <c r="K534" s="42" t="str">
        <f t="shared" si="45"/>
        <v/>
      </c>
      <c r="Q534" s="40" t="str">
        <f t="shared" si="48"/>
        <v/>
      </c>
      <c r="R534" t="str">
        <f t="shared" si="49"/>
        <v/>
      </c>
      <c r="S534" s="42" t="str">
        <f t="shared" si="47"/>
        <v/>
      </c>
      <c r="T534" t="str">
        <f t="shared" si="46"/>
        <v/>
      </c>
    </row>
    <row r="535" spans="11:20" x14ac:dyDescent="0.35">
      <c r="K535" s="42" t="str">
        <f t="shared" si="45"/>
        <v/>
      </c>
      <c r="Q535" s="40" t="str">
        <f t="shared" si="48"/>
        <v/>
      </c>
      <c r="R535" t="str">
        <f t="shared" si="49"/>
        <v/>
      </c>
      <c r="S535" s="42" t="str">
        <f t="shared" si="47"/>
        <v/>
      </c>
      <c r="T535" t="str">
        <f t="shared" si="46"/>
        <v/>
      </c>
    </row>
    <row r="536" spans="11:20" x14ac:dyDescent="0.35">
      <c r="K536" s="42" t="str">
        <f t="shared" si="45"/>
        <v/>
      </c>
      <c r="Q536" s="40" t="str">
        <f t="shared" si="48"/>
        <v/>
      </c>
      <c r="R536" t="str">
        <f t="shared" si="49"/>
        <v/>
      </c>
      <c r="S536" s="42" t="str">
        <f t="shared" si="47"/>
        <v/>
      </c>
      <c r="T536" t="str">
        <f t="shared" si="46"/>
        <v/>
      </c>
    </row>
    <row r="537" spans="11:20" x14ac:dyDescent="0.35">
      <c r="K537" s="42" t="str">
        <f t="shared" si="45"/>
        <v/>
      </c>
      <c r="Q537" s="40" t="str">
        <f t="shared" si="48"/>
        <v/>
      </c>
      <c r="R537" t="str">
        <f t="shared" si="49"/>
        <v/>
      </c>
      <c r="S537" s="42" t="str">
        <f t="shared" si="47"/>
        <v/>
      </c>
      <c r="T537" t="str">
        <f t="shared" si="46"/>
        <v/>
      </c>
    </row>
    <row r="538" spans="11:20" x14ac:dyDescent="0.35">
      <c r="K538" s="42" t="str">
        <f t="shared" si="45"/>
        <v/>
      </c>
      <c r="Q538" s="40" t="str">
        <f t="shared" si="48"/>
        <v/>
      </c>
      <c r="R538" t="str">
        <f t="shared" si="49"/>
        <v/>
      </c>
      <c r="S538" s="42" t="str">
        <f t="shared" si="47"/>
        <v/>
      </c>
      <c r="T538" t="str">
        <f t="shared" si="46"/>
        <v/>
      </c>
    </row>
    <row r="539" spans="11:20" x14ac:dyDescent="0.35">
      <c r="K539" s="42" t="str">
        <f t="shared" si="45"/>
        <v/>
      </c>
      <c r="Q539" s="40" t="str">
        <f t="shared" si="48"/>
        <v/>
      </c>
      <c r="R539" t="str">
        <f t="shared" si="49"/>
        <v/>
      </c>
      <c r="S539" s="42" t="str">
        <f t="shared" si="47"/>
        <v/>
      </c>
      <c r="T539" t="str">
        <f t="shared" si="46"/>
        <v/>
      </c>
    </row>
    <row r="540" spans="11:20" x14ac:dyDescent="0.35">
      <c r="K540" s="42" t="str">
        <f t="shared" si="45"/>
        <v/>
      </c>
      <c r="Q540" s="40" t="str">
        <f t="shared" si="48"/>
        <v/>
      </c>
      <c r="R540" t="str">
        <f t="shared" si="49"/>
        <v/>
      </c>
      <c r="S540" s="42" t="str">
        <f t="shared" si="47"/>
        <v/>
      </c>
      <c r="T540" t="str">
        <f t="shared" si="46"/>
        <v/>
      </c>
    </row>
    <row r="541" spans="11:20" x14ac:dyDescent="0.35">
      <c r="K541" s="42" t="str">
        <f t="shared" si="45"/>
        <v/>
      </c>
      <c r="Q541" s="40" t="str">
        <f t="shared" si="48"/>
        <v/>
      </c>
      <c r="R541" t="str">
        <f t="shared" si="49"/>
        <v/>
      </c>
      <c r="S541" s="42" t="str">
        <f t="shared" si="47"/>
        <v/>
      </c>
      <c r="T541" t="str">
        <f t="shared" si="46"/>
        <v/>
      </c>
    </row>
    <row r="542" spans="11:20" x14ac:dyDescent="0.35">
      <c r="K542" s="42" t="str">
        <f t="shared" si="45"/>
        <v/>
      </c>
      <c r="Q542" s="40" t="str">
        <f t="shared" si="48"/>
        <v/>
      </c>
      <c r="R542" t="str">
        <f t="shared" si="49"/>
        <v/>
      </c>
      <c r="S542" s="42" t="str">
        <f t="shared" si="47"/>
        <v/>
      </c>
      <c r="T542" t="str">
        <f t="shared" si="46"/>
        <v/>
      </c>
    </row>
    <row r="543" spans="11:20" x14ac:dyDescent="0.35">
      <c r="K543" s="42" t="str">
        <f t="shared" si="45"/>
        <v/>
      </c>
      <c r="Q543" s="40" t="str">
        <f t="shared" si="48"/>
        <v/>
      </c>
      <c r="R543" t="str">
        <f t="shared" si="49"/>
        <v/>
      </c>
      <c r="S543" s="42" t="str">
        <f t="shared" si="47"/>
        <v/>
      </c>
      <c r="T543" t="str">
        <f t="shared" si="46"/>
        <v/>
      </c>
    </row>
    <row r="544" spans="11:20" x14ac:dyDescent="0.35">
      <c r="K544" s="42" t="str">
        <f t="shared" si="45"/>
        <v/>
      </c>
      <c r="Q544" s="40" t="str">
        <f t="shared" si="48"/>
        <v/>
      </c>
      <c r="R544" t="str">
        <f t="shared" si="49"/>
        <v/>
      </c>
      <c r="S544" s="42" t="str">
        <f t="shared" si="47"/>
        <v/>
      </c>
      <c r="T544" t="str">
        <f t="shared" si="46"/>
        <v/>
      </c>
    </row>
    <row r="545" spans="11:20" x14ac:dyDescent="0.35">
      <c r="K545" s="42" t="str">
        <f t="shared" si="45"/>
        <v/>
      </c>
      <c r="Q545" s="40" t="str">
        <f t="shared" si="48"/>
        <v/>
      </c>
      <c r="R545" t="str">
        <f t="shared" si="49"/>
        <v/>
      </c>
      <c r="S545" s="42" t="str">
        <f t="shared" si="47"/>
        <v/>
      </c>
      <c r="T545" t="str">
        <f t="shared" si="46"/>
        <v/>
      </c>
    </row>
    <row r="546" spans="11:20" x14ac:dyDescent="0.35">
      <c r="K546" s="42" t="str">
        <f t="shared" si="45"/>
        <v/>
      </c>
      <c r="Q546" s="40" t="str">
        <f t="shared" si="48"/>
        <v/>
      </c>
      <c r="R546" t="str">
        <f t="shared" si="49"/>
        <v/>
      </c>
      <c r="S546" s="42" t="str">
        <f t="shared" si="47"/>
        <v/>
      </c>
      <c r="T546" t="str">
        <f t="shared" si="46"/>
        <v/>
      </c>
    </row>
    <row r="547" spans="11:20" x14ac:dyDescent="0.35">
      <c r="K547" s="42" t="str">
        <f t="shared" si="45"/>
        <v/>
      </c>
      <c r="Q547" s="40" t="str">
        <f t="shared" si="48"/>
        <v/>
      </c>
      <c r="R547" t="str">
        <f t="shared" si="49"/>
        <v/>
      </c>
      <c r="S547" s="42" t="str">
        <f t="shared" si="47"/>
        <v/>
      </c>
      <c r="T547" t="str">
        <f t="shared" si="46"/>
        <v/>
      </c>
    </row>
    <row r="548" spans="11:20" x14ac:dyDescent="0.35">
      <c r="K548" s="42" t="str">
        <f t="shared" si="45"/>
        <v/>
      </c>
      <c r="Q548" s="40" t="str">
        <f t="shared" si="48"/>
        <v/>
      </c>
      <c r="R548" t="str">
        <f t="shared" si="49"/>
        <v/>
      </c>
      <c r="S548" s="42" t="str">
        <f t="shared" si="47"/>
        <v/>
      </c>
      <c r="T548" t="str">
        <f t="shared" si="46"/>
        <v/>
      </c>
    </row>
    <row r="549" spans="11:20" x14ac:dyDescent="0.35">
      <c r="K549" s="42" t="str">
        <f t="shared" si="45"/>
        <v/>
      </c>
      <c r="Q549" s="40" t="str">
        <f t="shared" si="48"/>
        <v/>
      </c>
      <c r="R549" t="str">
        <f t="shared" si="49"/>
        <v/>
      </c>
      <c r="S549" s="42" t="str">
        <f t="shared" si="47"/>
        <v/>
      </c>
      <c r="T549" t="str">
        <f t="shared" si="46"/>
        <v/>
      </c>
    </row>
    <row r="550" spans="11:20" x14ac:dyDescent="0.35">
      <c r="K550" s="42" t="str">
        <f t="shared" si="45"/>
        <v/>
      </c>
      <c r="Q550" s="40" t="str">
        <f t="shared" si="48"/>
        <v/>
      </c>
      <c r="R550" t="str">
        <f t="shared" si="49"/>
        <v/>
      </c>
      <c r="S550" s="42" t="str">
        <f t="shared" si="47"/>
        <v/>
      </c>
      <c r="T550" t="str">
        <f t="shared" si="46"/>
        <v/>
      </c>
    </row>
    <row r="551" spans="11:20" x14ac:dyDescent="0.35">
      <c r="K551" s="42" t="str">
        <f t="shared" si="45"/>
        <v/>
      </c>
      <c r="Q551" s="40" t="str">
        <f t="shared" si="48"/>
        <v/>
      </c>
      <c r="R551" t="str">
        <f t="shared" si="49"/>
        <v/>
      </c>
      <c r="S551" s="42" t="str">
        <f t="shared" si="47"/>
        <v/>
      </c>
      <c r="T551" t="str">
        <f t="shared" si="46"/>
        <v/>
      </c>
    </row>
    <row r="552" spans="11:20" x14ac:dyDescent="0.35">
      <c r="K552" s="42" t="str">
        <f t="shared" si="45"/>
        <v/>
      </c>
      <c r="Q552" s="40" t="str">
        <f t="shared" si="48"/>
        <v/>
      </c>
      <c r="R552" t="str">
        <f t="shared" si="49"/>
        <v/>
      </c>
      <c r="S552" s="42" t="str">
        <f t="shared" si="47"/>
        <v/>
      </c>
      <c r="T552" t="str">
        <f t="shared" si="46"/>
        <v/>
      </c>
    </row>
    <row r="553" spans="11:20" x14ac:dyDescent="0.35">
      <c r="K553" s="42" t="str">
        <f t="shared" si="45"/>
        <v/>
      </c>
      <c r="Q553" s="40" t="str">
        <f t="shared" si="48"/>
        <v/>
      </c>
      <c r="R553" t="str">
        <f t="shared" si="49"/>
        <v/>
      </c>
      <c r="S553" s="42" t="str">
        <f t="shared" si="47"/>
        <v/>
      </c>
      <c r="T553" t="str">
        <f t="shared" si="46"/>
        <v/>
      </c>
    </row>
    <row r="554" spans="11:20" x14ac:dyDescent="0.35">
      <c r="K554" s="42" t="str">
        <f t="shared" si="45"/>
        <v/>
      </c>
      <c r="Q554" s="40" t="str">
        <f t="shared" si="48"/>
        <v/>
      </c>
      <c r="R554" t="str">
        <f t="shared" si="49"/>
        <v/>
      </c>
      <c r="S554" s="42" t="str">
        <f t="shared" si="47"/>
        <v/>
      </c>
      <c r="T554" t="str">
        <f t="shared" si="46"/>
        <v/>
      </c>
    </row>
    <row r="555" spans="11:20" x14ac:dyDescent="0.35">
      <c r="K555" s="42" t="str">
        <f t="shared" si="45"/>
        <v/>
      </c>
      <c r="Q555" s="40" t="str">
        <f t="shared" si="48"/>
        <v/>
      </c>
      <c r="R555" t="str">
        <f t="shared" si="49"/>
        <v/>
      </c>
      <c r="S555" s="42" t="str">
        <f t="shared" si="47"/>
        <v/>
      </c>
      <c r="T555" t="str">
        <f t="shared" si="46"/>
        <v/>
      </c>
    </row>
    <row r="556" spans="11:20" x14ac:dyDescent="0.35">
      <c r="K556" s="42" t="str">
        <f t="shared" si="45"/>
        <v/>
      </c>
      <c r="Q556" s="40" t="str">
        <f t="shared" si="48"/>
        <v/>
      </c>
      <c r="R556" t="str">
        <f t="shared" si="49"/>
        <v/>
      </c>
      <c r="S556" s="42" t="str">
        <f t="shared" si="47"/>
        <v/>
      </c>
      <c r="T556" t="str">
        <f t="shared" si="46"/>
        <v/>
      </c>
    </row>
    <row r="557" spans="11:20" x14ac:dyDescent="0.35">
      <c r="K557" s="42" t="str">
        <f t="shared" si="45"/>
        <v/>
      </c>
      <c r="Q557" s="40" t="str">
        <f t="shared" si="48"/>
        <v/>
      </c>
      <c r="R557" t="str">
        <f t="shared" si="49"/>
        <v/>
      </c>
      <c r="S557" s="42" t="str">
        <f t="shared" si="47"/>
        <v/>
      </c>
      <c r="T557" t="str">
        <f t="shared" si="46"/>
        <v/>
      </c>
    </row>
    <row r="558" spans="11:20" x14ac:dyDescent="0.35">
      <c r="K558" s="42" t="str">
        <f t="shared" si="45"/>
        <v/>
      </c>
      <c r="Q558" s="40" t="str">
        <f t="shared" si="48"/>
        <v/>
      </c>
      <c r="R558" t="str">
        <f t="shared" si="49"/>
        <v/>
      </c>
      <c r="S558" s="42" t="str">
        <f t="shared" si="47"/>
        <v/>
      </c>
      <c r="T558" t="str">
        <f t="shared" si="46"/>
        <v/>
      </c>
    </row>
    <row r="559" spans="11:20" x14ac:dyDescent="0.35">
      <c r="K559" s="42" t="str">
        <f t="shared" si="45"/>
        <v/>
      </c>
      <c r="Q559" s="40" t="str">
        <f t="shared" si="48"/>
        <v/>
      </c>
      <c r="R559" t="str">
        <f t="shared" si="49"/>
        <v/>
      </c>
      <c r="S559" s="42" t="str">
        <f t="shared" si="47"/>
        <v/>
      </c>
      <c r="T559" t="str">
        <f t="shared" si="46"/>
        <v/>
      </c>
    </row>
    <row r="560" spans="11:20" x14ac:dyDescent="0.35">
      <c r="K560" s="42" t="str">
        <f t="shared" si="45"/>
        <v/>
      </c>
      <c r="Q560" s="40" t="str">
        <f t="shared" si="48"/>
        <v/>
      </c>
      <c r="R560" t="str">
        <f t="shared" si="49"/>
        <v/>
      </c>
      <c r="S560" s="42" t="str">
        <f t="shared" si="47"/>
        <v/>
      </c>
      <c r="T560" t="str">
        <f t="shared" si="46"/>
        <v/>
      </c>
    </row>
    <row r="561" spans="11:20" x14ac:dyDescent="0.35">
      <c r="K561" s="42" t="str">
        <f t="shared" si="45"/>
        <v/>
      </c>
      <c r="Q561" s="40" t="str">
        <f t="shared" si="48"/>
        <v/>
      </c>
      <c r="R561" t="str">
        <f t="shared" si="49"/>
        <v/>
      </c>
      <c r="S561" s="42" t="str">
        <f t="shared" si="47"/>
        <v/>
      </c>
      <c r="T561" t="str">
        <f t="shared" si="46"/>
        <v/>
      </c>
    </row>
    <row r="562" spans="11:20" x14ac:dyDescent="0.35">
      <c r="K562" s="42" t="str">
        <f t="shared" si="45"/>
        <v/>
      </c>
      <c r="Q562" s="40" t="str">
        <f t="shared" si="48"/>
        <v/>
      </c>
      <c r="R562" t="str">
        <f t="shared" si="49"/>
        <v/>
      </c>
      <c r="S562" s="42" t="str">
        <f t="shared" si="47"/>
        <v/>
      </c>
      <c r="T562" t="str">
        <f t="shared" si="46"/>
        <v/>
      </c>
    </row>
    <row r="563" spans="11:20" x14ac:dyDescent="0.35">
      <c r="K563" s="42" t="str">
        <f t="shared" si="45"/>
        <v/>
      </c>
      <c r="Q563" s="40" t="str">
        <f t="shared" si="48"/>
        <v/>
      </c>
      <c r="R563" t="str">
        <f t="shared" si="49"/>
        <v/>
      </c>
      <c r="S563" s="42" t="str">
        <f t="shared" si="47"/>
        <v/>
      </c>
      <c r="T563" t="str">
        <f t="shared" si="46"/>
        <v/>
      </c>
    </row>
    <row r="564" spans="11:20" x14ac:dyDescent="0.35">
      <c r="K564" s="42" t="str">
        <f t="shared" ref="K564:K627" si="50">IF(SUM(D564:G564)=0,"",SUM(D564:G564))</f>
        <v/>
      </c>
      <c r="Q564" s="40" t="str">
        <f t="shared" si="48"/>
        <v/>
      </c>
      <c r="R564" t="str">
        <f t="shared" si="49"/>
        <v/>
      </c>
      <c r="S564" s="42" t="str">
        <f t="shared" si="47"/>
        <v/>
      </c>
      <c r="T564" t="str">
        <f t="shared" ref="T564:T627" si="51">IF(OR(K564="",S564=""),"",SUM(K564-S564))</f>
        <v/>
      </c>
    </row>
    <row r="565" spans="11:20" x14ac:dyDescent="0.35">
      <c r="K565" s="42" t="str">
        <f t="shared" si="50"/>
        <v/>
      </c>
      <c r="Q565" s="40" t="str">
        <f t="shared" si="48"/>
        <v/>
      </c>
      <c r="R565" t="str">
        <f t="shared" si="49"/>
        <v/>
      </c>
      <c r="S565" s="42" t="str">
        <f t="shared" si="47"/>
        <v/>
      </c>
      <c r="T565" t="str">
        <f t="shared" si="51"/>
        <v/>
      </c>
    </row>
    <row r="566" spans="11:20" x14ac:dyDescent="0.35">
      <c r="K566" s="42" t="str">
        <f t="shared" si="50"/>
        <v/>
      </c>
      <c r="Q566" s="40" t="str">
        <f t="shared" si="48"/>
        <v/>
      </c>
      <c r="R566" t="str">
        <f t="shared" si="49"/>
        <v/>
      </c>
      <c r="S566" s="42" t="str">
        <f t="shared" si="47"/>
        <v/>
      </c>
      <c r="T566" t="str">
        <f t="shared" si="51"/>
        <v/>
      </c>
    </row>
    <row r="567" spans="11:20" x14ac:dyDescent="0.35">
      <c r="K567" s="42" t="str">
        <f t="shared" si="50"/>
        <v/>
      </c>
      <c r="Q567" s="40" t="str">
        <f t="shared" si="48"/>
        <v/>
      </c>
      <c r="R567" t="str">
        <f t="shared" si="49"/>
        <v/>
      </c>
      <c r="S567" s="42" t="str">
        <f t="shared" si="47"/>
        <v/>
      </c>
      <c r="T567" t="str">
        <f t="shared" si="51"/>
        <v/>
      </c>
    </row>
    <row r="568" spans="11:20" x14ac:dyDescent="0.35">
      <c r="K568" s="42" t="str">
        <f t="shared" si="50"/>
        <v/>
      </c>
      <c r="Q568" s="40" t="str">
        <f t="shared" si="48"/>
        <v/>
      </c>
      <c r="R568" t="str">
        <f t="shared" si="49"/>
        <v/>
      </c>
      <c r="S568" s="42" t="str">
        <f t="shared" si="47"/>
        <v/>
      </c>
      <c r="T568" t="str">
        <f t="shared" si="51"/>
        <v/>
      </c>
    </row>
    <row r="569" spans="11:20" x14ac:dyDescent="0.35">
      <c r="K569" s="42" t="str">
        <f t="shared" si="50"/>
        <v/>
      </c>
      <c r="Q569" s="40" t="str">
        <f t="shared" si="48"/>
        <v/>
      </c>
      <c r="R569" t="str">
        <f t="shared" si="49"/>
        <v/>
      </c>
      <c r="S569" s="42" t="str">
        <f t="shared" si="47"/>
        <v/>
      </c>
      <c r="T569" t="str">
        <f t="shared" si="51"/>
        <v/>
      </c>
    </row>
    <row r="570" spans="11:20" x14ac:dyDescent="0.35">
      <c r="K570" s="42" t="str">
        <f t="shared" si="50"/>
        <v/>
      </c>
      <c r="Q570" s="40" t="str">
        <f t="shared" si="48"/>
        <v/>
      </c>
      <c r="R570" t="str">
        <f t="shared" si="49"/>
        <v/>
      </c>
      <c r="S570" s="42" t="str">
        <f t="shared" si="47"/>
        <v/>
      </c>
      <c r="T570" t="str">
        <f t="shared" si="51"/>
        <v/>
      </c>
    </row>
    <row r="571" spans="11:20" x14ac:dyDescent="0.35">
      <c r="K571" s="42" t="str">
        <f t="shared" si="50"/>
        <v/>
      </c>
      <c r="Q571" s="40" t="str">
        <f t="shared" si="48"/>
        <v/>
      </c>
      <c r="R571" t="str">
        <f t="shared" si="49"/>
        <v/>
      </c>
      <c r="S571" s="42" t="str">
        <f t="shared" si="47"/>
        <v/>
      </c>
      <c r="T571" t="str">
        <f t="shared" si="51"/>
        <v/>
      </c>
    </row>
    <row r="572" spans="11:20" x14ac:dyDescent="0.35">
      <c r="K572" s="42" t="str">
        <f t="shared" si="50"/>
        <v/>
      </c>
      <c r="Q572" s="40" t="str">
        <f t="shared" si="48"/>
        <v/>
      </c>
      <c r="R572" t="str">
        <f t="shared" si="49"/>
        <v/>
      </c>
      <c r="S572" s="42" t="str">
        <f t="shared" si="47"/>
        <v/>
      </c>
      <c r="T572" t="str">
        <f t="shared" si="51"/>
        <v/>
      </c>
    </row>
    <row r="573" spans="11:20" x14ac:dyDescent="0.35">
      <c r="K573" s="42" t="str">
        <f t="shared" si="50"/>
        <v/>
      </c>
      <c r="Q573" s="40" t="str">
        <f t="shared" si="48"/>
        <v/>
      </c>
      <c r="R573" t="str">
        <f t="shared" si="49"/>
        <v/>
      </c>
      <c r="S573" s="42" t="str">
        <f t="shared" si="47"/>
        <v/>
      </c>
      <c r="T573" t="str">
        <f t="shared" si="51"/>
        <v/>
      </c>
    </row>
    <row r="574" spans="11:20" x14ac:dyDescent="0.35">
      <c r="K574" s="42" t="str">
        <f t="shared" si="50"/>
        <v/>
      </c>
      <c r="Q574" s="40" t="str">
        <f t="shared" si="48"/>
        <v/>
      </c>
      <c r="R574" t="str">
        <f t="shared" si="49"/>
        <v/>
      </c>
      <c r="S574" s="42" t="str">
        <f t="shared" si="47"/>
        <v/>
      </c>
      <c r="T574" t="str">
        <f t="shared" si="51"/>
        <v/>
      </c>
    </row>
    <row r="575" spans="11:20" x14ac:dyDescent="0.35">
      <c r="K575" s="42" t="str">
        <f t="shared" si="50"/>
        <v/>
      </c>
      <c r="Q575" s="40" t="str">
        <f t="shared" si="48"/>
        <v/>
      </c>
      <c r="R575" t="str">
        <f t="shared" si="49"/>
        <v/>
      </c>
      <c r="S575" s="42" t="str">
        <f t="shared" si="47"/>
        <v/>
      </c>
      <c r="T575" t="str">
        <f t="shared" si="51"/>
        <v/>
      </c>
    </row>
    <row r="576" spans="11:20" x14ac:dyDescent="0.35">
      <c r="K576" s="42" t="str">
        <f t="shared" si="50"/>
        <v/>
      </c>
      <c r="Q576" s="40" t="str">
        <f t="shared" si="48"/>
        <v/>
      </c>
      <c r="R576" t="str">
        <f t="shared" si="49"/>
        <v/>
      </c>
      <c r="S576" s="42" t="str">
        <f t="shared" si="47"/>
        <v/>
      </c>
      <c r="T576" t="str">
        <f t="shared" si="51"/>
        <v/>
      </c>
    </row>
    <row r="577" spans="11:20" x14ac:dyDescent="0.35">
      <c r="K577" s="42" t="str">
        <f t="shared" si="50"/>
        <v/>
      </c>
      <c r="Q577" s="40" t="str">
        <f t="shared" si="48"/>
        <v/>
      </c>
      <c r="R577" t="str">
        <f t="shared" si="49"/>
        <v/>
      </c>
      <c r="S577" s="42" t="str">
        <f t="shared" si="47"/>
        <v/>
      </c>
      <c r="T577" t="str">
        <f t="shared" si="51"/>
        <v/>
      </c>
    </row>
    <row r="578" spans="11:20" x14ac:dyDescent="0.35">
      <c r="K578" s="42" t="str">
        <f t="shared" si="50"/>
        <v/>
      </c>
      <c r="Q578" s="40" t="str">
        <f t="shared" si="48"/>
        <v/>
      </c>
      <c r="R578" t="str">
        <f t="shared" si="49"/>
        <v/>
      </c>
      <c r="S578" s="42" t="str">
        <f t="shared" si="47"/>
        <v/>
      </c>
      <c r="T578" t="str">
        <f t="shared" si="51"/>
        <v/>
      </c>
    </row>
    <row r="579" spans="11:20" x14ac:dyDescent="0.35">
      <c r="K579" s="42" t="str">
        <f t="shared" si="50"/>
        <v/>
      </c>
      <c r="Q579" s="40" t="str">
        <f t="shared" si="48"/>
        <v/>
      </c>
      <c r="R579" t="str">
        <f t="shared" si="49"/>
        <v/>
      </c>
      <c r="S579" s="42" t="str">
        <f t="shared" ref="S579:S642" si="52">IF(SUM(L579:O579)=0,"",SUM(L579:O579))</f>
        <v/>
      </c>
      <c r="T579" t="str">
        <f t="shared" si="51"/>
        <v/>
      </c>
    </row>
    <row r="580" spans="11:20" x14ac:dyDescent="0.35">
      <c r="K580" s="42" t="str">
        <f t="shared" si="50"/>
        <v/>
      </c>
      <c r="Q580" s="40" t="str">
        <f t="shared" si="48"/>
        <v/>
      </c>
      <c r="R580" t="str">
        <f t="shared" si="49"/>
        <v/>
      </c>
      <c r="S580" s="42" t="str">
        <f t="shared" si="52"/>
        <v/>
      </c>
      <c r="T580" t="str">
        <f t="shared" si="51"/>
        <v/>
      </c>
    </row>
    <row r="581" spans="11:20" x14ac:dyDescent="0.35">
      <c r="K581" s="42" t="str">
        <f t="shared" si="50"/>
        <v/>
      </c>
      <c r="Q581" s="40" t="str">
        <f t="shared" ref="Q581:Q644" si="53">IF(SUM(M581,N581)=0,"",SUM(M581,N581))</f>
        <v/>
      </c>
      <c r="R581" t="str">
        <f t="shared" ref="R581:R644" si="54">IF(SUM(L581,O581)=0,"",SUM(L581,O581))</f>
        <v/>
      </c>
      <c r="S581" s="42" t="str">
        <f t="shared" si="52"/>
        <v/>
      </c>
      <c r="T581" t="str">
        <f t="shared" si="51"/>
        <v/>
      </c>
    </row>
    <row r="582" spans="11:20" x14ac:dyDescent="0.35">
      <c r="K582" s="42" t="str">
        <f t="shared" si="50"/>
        <v/>
      </c>
      <c r="Q582" s="40" t="str">
        <f t="shared" si="53"/>
        <v/>
      </c>
      <c r="R582" t="str">
        <f t="shared" si="54"/>
        <v/>
      </c>
      <c r="S582" s="42" t="str">
        <f t="shared" si="52"/>
        <v/>
      </c>
      <c r="T582" t="str">
        <f t="shared" si="51"/>
        <v/>
      </c>
    </row>
    <row r="583" spans="11:20" x14ac:dyDescent="0.35">
      <c r="K583" s="42" t="str">
        <f t="shared" si="50"/>
        <v/>
      </c>
      <c r="Q583" s="40" t="str">
        <f t="shared" si="53"/>
        <v/>
      </c>
      <c r="R583" t="str">
        <f t="shared" si="54"/>
        <v/>
      </c>
      <c r="S583" s="42" t="str">
        <f t="shared" si="52"/>
        <v/>
      </c>
      <c r="T583" t="str">
        <f t="shared" si="51"/>
        <v/>
      </c>
    </row>
    <row r="584" spans="11:20" x14ac:dyDescent="0.35">
      <c r="K584" s="42" t="str">
        <f t="shared" si="50"/>
        <v/>
      </c>
      <c r="Q584" s="40" t="str">
        <f t="shared" si="53"/>
        <v/>
      </c>
      <c r="R584" t="str">
        <f t="shared" si="54"/>
        <v/>
      </c>
      <c r="S584" s="42" t="str">
        <f t="shared" si="52"/>
        <v/>
      </c>
      <c r="T584" t="str">
        <f t="shared" si="51"/>
        <v/>
      </c>
    </row>
    <row r="585" spans="11:20" x14ac:dyDescent="0.35">
      <c r="K585" s="42" t="str">
        <f t="shared" si="50"/>
        <v/>
      </c>
      <c r="Q585" s="40" t="str">
        <f t="shared" si="53"/>
        <v/>
      </c>
      <c r="R585" t="str">
        <f t="shared" si="54"/>
        <v/>
      </c>
      <c r="S585" s="42" t="str">
        <f t="shared" si="52"/>
        <v/>
      </c>
      <c r="T585" t="str">
        <f t="shared" si="51"/>
        <v/>
      </c>
    </row>
    <row r="586" spans="11:20" x14ac:dyDescent="0.35">
      <c r="K586" s="42" t="str">
        <f t="shared" si="50"/>
        <v/>
      </c>
      <c r="Q586" s="40" t="str">
        <f t="shared" si="53"/>
        <v/>
      </c>
      <c r="R586" t="str">
        <f t="shared" si="54"/>
        <v/>
      </c>
      <c r="S586" s="42" t="str">
        <f t="shared" si="52"/>
        <v/>
      </c>
      <c r="T586" t="str">
        <f t="shared" si="51"/>
        <v/>
      </c>
    </row>
    <row r="587" spans="11:20" x14ac:dyDescent="0.35">
      <c r="K587" s="42" t="str">
        <f t="shared" si="50"/>
        <v/>
      </c>
      <c r="Q587" s="40" t="str">
        <f t="shared" si="53"/>
        <v/>
      </c>
      <c r="R587" t="str">
        <f t="shared" si="54"/>
        <v/>
      </c>
      <c r="S587" s="42" t="str">
        <f t="shared" si="52"/>
        <v/>
      </c>
      <c r="T587" t="str">
        <f t="shared" si="51"/>
        <v/>
      </c>
    </row>
    <row r="588" spans="11:20" x14ac:dyDescent="0.35">
      <c r="K588" s="42" t="str">
        <f t="shared" si="50"/>
        <v/>
      </c>
      <c r="Q588" s="40" t="str">
        <f t="shared" si="53"/>
        <v/>
      </c>
      <c r="R588" t="str">
        <f t="shared" si="54"/>
        <v/>
      </c>
      <c r="S588" s="42" t="str">
        <f t="shared" si="52"/>
        <v/>
      </c>
      <c r="T588" t="str">
        <f t="shared" si="51"/>
        <v/>
      </c>
    </row>
    <row r="589" spans="11:20" x14ac:dyDescent="0.35">
      <c r="K589" s="42" t="str">
        <f t="shared" si="50"/>
        <v/>
      </c>
      <c r="Q589" s="40" t="str">
        <f t="shared" si="53"/>
        <v/>
      </c>
      <c r="R589" t="str">
        <f t="shared" si="54"/>
        <v/>
      </c>
      <c r="S589" s="42" t="str">
        <f t="shared" si="52"/>
        <v/>
      </c>
      <c r="T589" t="str">
        <f t="shared" si="51"/>
        <v/>
      </c>
    </row>
    <row r="590" spans="11:20" x14ac:dyDescent="0.35">
      <c r="K590" s="42" t="str">
        <f t="shared" si="50"/>
        <v/>
      </c>
      <c r="Q590" s="40" t="str">
        <f t="shared" si="53"/>
        <v/>
      </c>
      <c r="R590" t="str">
        <f t="shared" si="54"/>
        <v/>
      </c>
      <c r="S590" s="42" t="str">
        <f t="shared" si="52"/>
        <v/>
      </c>
      <c r="T590" t="str">
        <f t="shared" si="51"/>
        <v/>
      </c>
    </row>
    <row r="591" spans="11:20" x14ac:dyDescent="0.35">
      <c r="K591" s="42" t="str">
        <f t="shared" si="50"/>
        <v/>
      </c>
      <c r="Q591" s="40" t="str">
        <f t="shared" si="53"/>
        <v/>
      </c>
      <c r="R591" t="str">
        <f t="shared" si="54"/>
        <v/>
      </c>
      <c r="S591" s="42" t="str">
        <f t="shared" si="52"/>
        <v/>
      </c>
      <c r="T591" t="str">
        <f t="shared" si="51"/>
        <v/>
      </c>
    </row>
    <row r="592" spans="11:20" x14ac:dyDescent="0.35">
      <c r="K592" s="42" t="str">
        <f t="shared" si="50"/>
        <v/>
      </c>
      <c r="Q592" s="40" t="str">
        <f t="shared" si="53"/>
        <v/>
      </c>
      <c r="R592" t="str">
        <f t="shared" si="54"/>
        <v/>
      </c>
      <c r="S592" s="42" t="str">
        <f t="shared" si="52"/>
        <v/>
      </c>
      <c r="T592" t="str">
        <f t="shared" si="51"/>
        <v/>
      </c>
    </row>
    <row r="593" spans="11:20" x14ac:dyDescent="0.35">
      <c r="K593" s="42" t="str">
        <f t="shared" si="50"/>
        <v/>
      </c>
      <c r="Q593" s="40" t="str">
        <f t="shared" si="53"/>
        <v/>
      </c>
      <c r="R593" t="str">
        <f t="shared" si="54"/>
        <v/>
      </c>
      <c r="S593" s="42" t="str">
        <f t="shared" si="52"/>
        <v/>
      </c>
      <c r="T593" t="str">
        <f t="shared" si="51"/>
        <v/>
      </c>
    </row>
    <row r="594" spans="11:20" x14ac:dyDescent="0.35">
      <c r="K594" s="42" t="str">
        <f t="shared" si="50"/>
        <v/>
      </c>
      <c r="Q594" s="40" t="str">
        <f t="shared" si="53"/>
        <v/>
      </c>
      <c r="R594" t="str">
        <f t="shared" si="54"/>
        <v/>
      </c>
      <c r="S594" s="42" t="str">
        <f t="shared" si="52"/>
        <v/>
      </c>
      <c r="T594" t="str">
        <f t="shared" si="51"/>
        <v/>
      </c>
    </row>
    <row r="595" spans="11:20" x14ac:dyDescent="0.35">
      <c r="K595" s="42" t="str">
        <f t="shared" si="50"/>
        <v/>
      </c>
      <c r="Q595" s="40" t="str">
        <f t="shared" si="53"/>
        <v/>
      </c>
      <c r="R595" t="str">
        <f t="shared" si="54"/>
        <v/>
      </c>
      <c r="S595" s="42" t="str">
        <f t="shared" si="52"/>
        <v/>
      </c>
      <c r="T595" t="str">
        <f t="shared" si="51"/>
        <v/>
      </c>
    </row>
    <row r="596" spans="11:20" x14ac:dyDescent="0.35">
      <c r="K596" s="42" t="str">
        <f t="shared" si="50"/>
        <v/>
      </c>
      <c r="Q596" s="40" t="str">
        <f t="shared" si="53"/>
        <v/>
      </c>
      <c r="R596" t="str">
        <f t="shared" si="54"/>
        <v/>
      </c>
      <c r="S596" s="42" t="str">
        <f t="shared" si="52"/>
        <v/>
      </c>
      <c r="T596" t="str">
        <f t="shared" si="51"/>
        <v/>
      </c>
    </row>
    <row r="597" spans="11:20" x14ac:dyDescent="0.35">
      <c r="K597" s="42" t="str">
        <f t="shared" si="50"/>
        <v/>
      </c>
      <c r="Q597" s="40" t="str">
        <f t="shared" si="53"/>
        <v/>
      </c>
      <c r="R597" t="str">
        <f t="shared" si="54"/>
        <v/>
      </c>
      <c r="S597" s="42" t="str">
        <f t="shared" si="52"/>
        <v/>
      </c>
      <c r="T597" t="str">
        <f t="shared" si="51"/>
        <v/>
      </c>
    </row>
    <row r="598" spans="11:20" x14ac:dyDescent="0.35">
      <c r="K598" s="42" t="str">
        <f t="shared" si="50"/>
        <v/>
      </c>
      <c r="Q598" s="40" t="str">
        <f t="shared" si="53"/>
        <v/>
      </c>
      <c r="R598" t="str">
        <f t="shared" si="54"/>
        <v/>
      </c>
      <c r="S598" s="42" t="str">
        <f t="shared" si="52"/>
        <v/>
      </c>
      <c r="T598" t="str">
        <f t="shared" si="51"/>
        <v/>
      </c>
    </row>
    <row r="599" spans="11:20" x14ac:dyDescent="0.35">
      <c r="K599" s="42" t="str">
        <f t="shared" si="50"/>
        <v/>
      </c>
      <c r="Q599" s="40" t="str">
        <f t="shared" si="53"/>
        <v/>
      </c>
      <c r="R599" t="str">
        <f t="shared" si="54"/>
        <v/>
      </c>
      <c r="S599" s="42" t="str">
        <f t="shared" si="52"/>
        <v/>
      </c>
      <c r="T599" t="str">
        <f t="shared" si="51"/>
        <v/>
      </c>
    </row>
    <row r="600" spans="11:20" x14ac:dyDescent="0.35">
      <c r="K600" s="42" t="str">
        <f t="shared" si="50"/>
        <v/>
      </c>
      <c r="Q600" s="40" t="str">
        <f t="shared" si="53"/>
        <v/>
      </c>
      <c r="R600" t="str">
        <f t="shared" si="54"/>
        <v/>
      </c>
      <c r="S600" s="42" t="str">
        <f t="shared" si="52"/>
        <v/>
      </c>
      <c r="T600" t="str">
        <f t="shared" si="51"/>
        <v/>
      </c>
    </row>
    <row r="601" spans="11:20" x14ac:dyDescent="0.35">
      <c r="K601" s="42" t="str">
        <f t="shared" si="50"/>
        <v/>
      </c>
      <c r="Q601" s="40" t="str">
        <f t="shared" si="53"/>
        <v/>
      </c>
      <c r="R601" t="str">
        <f t="shared" si="54"/>
        <v/>
      </c>
      <c r="S601" s="42" t="str">
        <f t="shared" si="52"/>
        <v/>
      </c>
      <c r="T601" t="str">
        <f t="shared" si="51"/>
        <v/>
      </c>
    </row>
    <row r="602" spans="11:20" x14ac:dyDescent="0.35">
      <c r="K602" s="42" t="str">
        <f t="shared" si="50"/>
        <v/>
      </c>
      <c r="Q602" s="40" t="str">
        <f t="shared" si="53"/>
        <v/>
      </c>
      <c r="R602" t="str">
        <f t="shared" si="54"/>
        <v/>
      </c>
      <c r="S602" s="42" t="str">
        <f t="shared" si="52"/>
        <v/>
      </c>
      <c r="T602" t="str">
        <f t="shared" si="51"/>
        <v/>
      </c>
    </row>
    <row r="603" spans="11:20" x14ac:dyDescent="0.35">
      <c r="K603" s="42" t="str">
        <f t="shared" si="50"/>
        <v/>
      </c>
      <c r="Q603" s="40" t="str">
        <f t="shared" si="53"/>
        <v/>
      </c>
      <c r="R603" t="str">
        <f t="shared" si="54"/>
        <v/>
      </c>
      <c r="S603" s="42" t="str">
        <f t="shared" si="52"/>
        <v/>
      </c>
      <c r="T603" t="str">
        <f t="shared" si="51"/>
        <v/>
      </c>
    </row>
    <row r="604" spans="11:20" x14ac:dyDescent="0.35">
      <c r="K604" s="42" t="str">
        <f t="shared" si="50"/>
        <v/>
      </c>
      <c r="Q604" s="40" t="str">
        <f t="shared" si="53"/>
        <v/>
      </c>
      <c r="R604" t="str">
        <f t="shared" si="54"/>
        <v/>
      </c>
      <c r="S604" s="42" t="str">
        <f t="shared" si="52"/>
        <v/>
      </c>
      <c r="T604" t="str">
        <f t="shared" si="51"/>
        <v/>
      </c>
    </row>
    <row r="605" spans="11:20" x14ac:dyDescent="0.35">
      <c r="K605" s="42" t="str">
        <f t="shared" si="50"/>
        <v/>
      </c>
      <c r="Q605" s="40" t="str">
        <f t="shared" si="53"/>
        <v/>
      </c>
      <c r="R605" t="str">
        <f t="shared" si="54"/>
        <v/>
      </c>
      <c r="S605" s="42" t="str">
        <f t="shared" si="52"/>
        <v/>
      </c>
      <c r="T605" t="str">
        <f t="shared" si="51"/>
        <v/>
      </c>
    </row>
    <row r="606" spans="11:20" x14ac:dyDescent="0.35">
      <c r="K606" s="42" t="str">
        <f t="shared" si="50"/>
        <v/>
      </c>
      <c r="Q606" s="40" t="str">
        <f t="shared" si="53"/>
        <v/>
      </c>
      <c r="R606" t="str">
        <f t="shared" si="54"/>
        <v/>
      </c>
      <c r="S606" s="42" t="str">
        <f t="shared" si="52"/>
        <v/>
      </c>
      <c r="T606" t="str">
        <f t="shared" si="51"/>
        <v/>
      </c>
    </row>
    <row r="607" spans="11:20" x14ac:dyDescent="0.35">
      <c r="K607" s="42" t="str">
        <f t="shared" si="50"/>
        <v/>
      </c>
      <c r="Q607" s="40" t="str">
        <f t="shared" si="53"/>
        <v/>
      </c>
      <c r="R607" t="str">
        <f t="shared" si="54"/>
        <v/>
      </c>
      <c r="S607" s="42" t="str">
        <f t="shared" si="52"/>
        <v/>
      </c>
      <c r="T607" t="str">
        <f t="shared" si="51"/>
        <v/>
      </c>
    </row>
    <row r="608" spans="11:20" x14ac:dyDescent="0.35">
      <c r="K608" s="42" t="str">
        <f t="shared" si="50"/>
        <v/>
      </c>
      <c r="Q608" s="40" t="str">
        <f t="shared" si="53"/>
        <v/>
      </c>
      <c r="R608" t="str">
        <f t="shared" si="54"/>
        <v/>
      </c>
      <c r="S608" s="42" t="str">
        <f t="shared" si="52"/>
        <v/>
      </c>
      <c r="T608" t="str">
        <f t="shared" si="51"/>
        <v/>
      </c>
    </row>
    <row r="609" spans="11:20" x14ac:dyDescent="0.35">
      <c r="K609" s="42" t="str">
        <f t="shared" si="50"/>
        <v/>
      </c>
      <c r="Q609" s="40" t="str">
        <f t="shared" si="53"/>
        <v/>
      </c>
      <c r="R609" t="str">
        <f t="shared" si="54"/>
        <v/>
      </c>
      <c r="S609" s="42" t="str">
        <f t="shared" si="52"/>
        <v/>
      </c>
      <c r="T609" t="str">
        <f t="shared" si="51"/>
        <v/>
      </c>
    </row>
    <row r="610" spans="11:20" x14ac:dyDescent="0.35">
      <c r="K610" s="42" t="str">
        <f t="shared" si="50"/>
        <v/>
      </c>
      <c r="Q610" s="40" t="str">
        <f t="shared" si="53"/>
        <v/>
      </c>
      <c r="R610" t="str">
        <f t="shared" si="54"/>
        <v/>
      </c>
      <c r="S610" s="42" t="str">
        <f t="shared" si="52"/>
        <v/>
      </c>
      <c r="T610" t="str">
        <f t="shared" si="51"/>
        <v/>
      </c>
    </row>
    <row r="611" spans="11:20" x14ac:dyDescent="0.35">
      <c r="K611" s="42" t="str">
        <f t="shared" si="50"/>
        <v/>
      </c>
      <c r="Q611" s="40" t="str">
        <f t="shared" si="53"/>
        <v/>
      </c>
      <c r="R611" t="str">
        <f t="shared" si="54"/>
        <v/>
      </c>
      <c r="S611" s="42" t="str">
        <f t="shared" si="52"/>
        <v/>
      </c>
      <c r="T611" t="str">
        <f t="shared" si="51"/>
        <v/>
      </c>
    </row>
    <row r="612" spans="11:20" x14ac:dyDescent="0.35">
      <c r="K612" s="42" t="str">
        <f t="shared" si="50"/>
        <v/>
      </c>
      <c r="Q612" s="40" t="str">
        <f t="shared" si="53"/>
        <v/>
      </c>
      <c r="R612" t="str">
        <f t="shared" si="54"/>
        <v/>
      </c>
      <c r="S612" s="42" t="str">
        <f t="shared" si="52"/>
        <v/>
      </c>
      <c r="T612" t="str">
        <f t="shared" si="51"/>
        <v/>
      </c>
    </row>
    <row r="613" spans="11:20" x14ac:dyDescent="0.35">
      <c r="K613" s="42" t="str">
        <f t="shared" si="50"/>
        <v/>
      </c>
      <c r="Q613" s="40" t="str">
        <f t="shared" si="53"/>
        <v/>
      </c>
      <c r="R613" t="str">
        <f t="shared" si="54"/>
        <v/>
      </c>
      <c r="S613" s="42" t="str">
        <f t="shared" si="52"/>
        <v/>
      </c>
      <c r="T613" t="str">
        <f t="shared" si="51"/>
        <v/>
      </c>
    </row>
    <row r="614" spans="11:20" x14ac:dyDescent="0.35">
      <c r="K614" s="42" t="str">
        <f t="shared" si="50"/>
        <v/>
      </c>
      <c r="Q614" s="40" t="str">
        <f t="shared" si="53"/>
        <v/>
      </c>
      <c r="R614" t="str">
        <f t="shared" si="54"/>
        <v/>
      </c>
      <c r="S614" s="42" t="str">
        <f t="shared" si="52"/>
        <v/>
      </c>
      <c r="T614" t="str">
        <f t="shared" si="51"/>
        <v/>
      </c>
    </row>
    <row r="615" spans="11:20" x14ac:dyDescent="0.35">
      <c r="K615" s="42" t="str">
        <f t="shared" si="50"/>
        <v/>
      </c>
      <c r="Q615" s="40" t="str">
        <f t="shared" si="53"/>
        <v/>
      </c>
      <c r="R615" t="str">
        <f t="shared" si="54"/>
        <v/>
      </c>
      <c r="S615" s="42" t="str">
        <f t="shared" si="52"/>
        <v/>
      </c>
      <c r="T615" t="str">
        <f t="shared" si="51"/>
        <v/>
      </c>
    </row>
    <row r="616" spans="11:20" x14ac:dyDescent="0.35">
      <c r="K616" s="42" t="str">
        <f t="shared" si="50"/>
        <v/>
      </c>
      <c r="Q616" s="40" t="str">
        <f t="shared" si="53"/>
        <v/>
      </c>
      <c r="R616" t="str">
        <f t="shared" si="54"/>
        <v/>
      </c>
      <c r="S616" s="42" t="str">
        <f t="shared" si="52"/>
        <v/>
      </c>
      <c r="T616" t="str">
        <f t="shared" si="51"/>
        <v/>
      </c>
    </row>
    <row r="617" spans="11:20" x14ac:dyDescent="0.35">
      <c r="K617" s="42" t="str">
        <f t="shared" si="50"/>
        <v/>
      </c>
      <c r="Q617" s="40" t="str">
        <f t="shared" si="53"/>
        <v/>
      </c>
      <c r="R617" t="str">
        <f t="shared" si="54"/>
        <v/>
      </c>
      <c r="S617" s="42" t="str">
        <f t="shared" si="52"/>
        <v/>
      </c>
      <c r="T617" t="str">
        <f t="shared" si="51"/>
        <v/>
      </c>
    </row>
    <row r="618" spans="11:20" x14ac:dyDescent="0.35">
      <c r="K618" s="42" t="str">
        <f t="shared" si="50"/>
        <v/>
      </c>
      <c r="Q618" s="40" t="str">
        <f t="shared" si="53"/>
        <v/>
      </c>
      <c r="R618" t="str">
        <f t="shared" si="54"/>
        <v/>
      </c>
      <c r="S618" s="42" t="str">
        <f t="shared" si="52"/>
        <v/>
      </c>
      <c r="T618" t="str">
        <f t="shared" si="51"/>
        <v/>
      </c>
    </row>
    <row r="619" spans="11:20" x14ac:dyDescent="0.35">
      <c r="K619" s="42" t="str">
        <f t="shared" si="50"/>
        <v/>
      </c>
      <c r="Q619" s="40" t="str">
        <f t="shared" si="53"/>
        <v/>
      </c>
      <c r="R619" t="str">
        <f t="shared" si="54"/>
        <v/>
      </c>
      <c r="S619" s="42" t="str">
        <f t="shared" si="52"/>
        <v/>
      </c>
      <c r="T619" t="str">
        <f t="shared" si="51"/>
        <v/>
      </c>
    </row>
    <row r="620" spans="11:20" x14ac:dyDescent="0.35">
      <c r="K620" s="42" t="str">
        <f t="shared" si="50"/>
        <v/>
      </c>
      <c r="Q620" s="40" t="str">
        <f t="shared" si="53"/>
        <v/>
      </c>
      <c r="R620" t="str">
        <f t="shared" si="54"/>
        <v/>
      </c>
      <c r="S620" s="42" t="str">
        <f t="shared" si="52"/>
        <v/>
      </c>
      <c r="T620" t="str">
        <f t="shared" si="51"/>
        <v/>
      </c>
    </row>
    <row r="621" spans="11:20" x14ac:dyDescent="0.35">
      <c r="K621" s="42" t="str">
        <f t="shared" si="50"/>
        <v/>
      </c>
      <c r="Q621" s="40" t="str">
        <f t="shared" si="53"/>
        <v/>
      </c>
      <c r="R621" t="str">
        <f t="shared" si="54"/>
        <v/>
      </c>
      <c r="S621" s="42" t="str">
        <f t="shared" si="52"/>
        <v/>
      </c>
      <c r="T621" t="str">
        <f t="shared" si="51"/>
        <v/>
      </c>
    </row>
    <row r="622" spans="11:20" x14ac:dyDescent="0.35">
      <c r="K622" s="42" t="str">
        <f t="shared" si="50"/>
        <v/>
      </c>
      <c r="Q622" s="40" t="str">
        <f t="shared" si="53"/>
        <v/>
      </c>
      <c r="R622" t="str">
        <f t="shared" si="54"/>
        <v/>
      </c>
      <c r="S622" s="42" t="str">
        <f t="shared" si="52"/>
        <v/>
      </c>
      <c r="T622" t="str">
        <f t="shared" si="51"/>
        <v/>
      </c>
    </row>
    <row r="623" spans="11:20" x14ac:dyDescent="0.35">
      <c r="K623" s="42" t="str">
        <f t="shared" si="50"/>
        <v/>
      </c>
      <c r="Q623" s="40" t="str">
        <f t="shared" si="53"/>
        <v/>
      </c>
      <c r="R623" t="str">
        <f t="shared" si="54"/>
        <v/>
      </c>
      <c r="S623" s="42" t="str">
        <f t="shared" si="52"/>
        <v/>
      </c>
      <c r="T623" t="str">
        <f t="shared" si="51"/>
        <v/>
      </c>
    </row>
    <row r="624" spans="11:20" x14ac:dyDescent="0.35">
      <c r="K624" s="42" t="str">
        <f t="shared" si="50"/>
        <v/>
      </c>
      <c r="Q624" s="40" t="str">
        <f t="shared" si="53"/>
        <v/>
      </c>
      <c r="R624" t="str">
        <f t="shared" si="54"/>
        <v/>
      </c>
      <c r="S624" s="42" t="str">
        <f t="shared" si="52"/>
        <v/>
      </c>
      <c r="T624" t="str">
        <f t="shared" si="51"/>
        <v/>
      </c>
    </row>
    <row r="625" spans="11:20" x14ac:dyDescent="0.35">
      <c r="K625" s="42" t="str">
        <f t="shared" si="50"/>
        <v/>
      </c>
      <c r="Q625" s="40" t="str">
        <f t="shared" si="53"/>
        <v/>
      </c>
      <c r="R625" t="str">
        <f t="shared" si="54"/>
        <v/>
      </c>
      <c r="S625" s="42" t="str">
        <f t="shared" si="52"/>
        <v/>
      </c>
      <c r="T625" t="str">
        <f t="shared" si="51"/>
        <v/>
      </c>
    </row>
    <row r="626" spans="11:20" x14ac:dyDescent="0.35">
      <c r="K626" s="42" t="str">
        <f t="shared" si="50"/>
        <v/>
      </c>
      <c r="Q626" s="40" t="str">
        <f t="shared" si="53"/>
        <v/>
      </c>
      <c r="R626" t="str">
        <f t="shared" si="54"/>
        <v/>
      </c>
      <c r="S626" s="42" t="str">
        <f t="shared" si="52"/>
        <v/>
      </c>
      <c r="T626" t="str">
        <f t="shared" si="51"/>
        <v/>
      </c>
    </row>
    <row r="627" spans="11:20" x14ac:dyDescent="0.35">
      <c r="K627" s="42" t="str">
        <f t="shared" si="50"/>
        <v/>
      </c>
      <c r="Q627" s="40" t="str">
        <f t="shared" si="53"/>
        <v/>
      </c>
      <c r="R627" t="str">
        <f t="shared" si="54"/>
        <v/>
      </c>
      <c r="S627" s="42" t="str">
        <f t="shared" si="52"/>
        <v/>
      </c>
      <c r="T627" t="str">
        <f t="shared" si="51"/>
        <v/>
      </c>
    </row>
    <row r="628" spans="11:20" x14ac:dyDescent="0.35">
      <c r="K628" s="42" t="str">
        <f t="shared" ref="K628:K691" si="55">IF(SUM(D628:G628)=0,"",SUM(D628:G628))</f>
        <v/>
      </c>
      <c r="Q628" s="40" t="str">
        <f t="shared" si="53"/>
        <v/>
      </c>
      <c r="R628" t="str">
        <f t="shared" si="54"/>
        <v/>
      </c>
      <c r="S628" s="42" t="str">
        <f t="shared" si="52"/>
        <v/>
      </c>
      <c r="T628" t="str">
        <f t="shared" ref="T628:T691" si="56">IF(OR(K628="",S628=""),"",SUM(K628-S628))</f>
        <v/>
      </c>
    </row>
    <row r="629" spans="11:20" x14ac:dyDescent="0.35">
      <c r="K629" s="42" t="str">
        <f t="shared" si="55"/>
        <v/>
      </c>
      <c r="Q629" s="40" t="str">
        <f t="shared" si="53"/>
        <v/>
      </c>
      <c r="R629" t="str">
        <f t="shared" si="54"/>
        <v/>
      </c>
      <c r="S629" s="42" t="str">
        <f t="shared" si="52"/>
        <v/>
      </c>
      <c r="T629" t="str">
        <f t="shared" si="56"/>
        <v/>
      </c>
    </row>
    <row r="630" spans="11:20" x14ac:dyDescent="0.35">
      <c r="K630" s="42" t="str">
        <f t="shared" si="55"/>
        <v/>
      </c>
      <c r="Q630" s="40" t="str">
        <f t="shared" si="53"/>
        <v/>
      </c>
      <c r="R630" t="str">
        <f t="shared" si="54"/>
        <v/>
      </c>
      <c r="S630" s="42" t="str">
        <f t="shared" si="52"/>
        <v/>
      </c>
      <c r="T630" t="str">
        <f t="shared" si="56"/>
        <v/>
      </c>
    </row>
    <row r="631" spans="11:20" x14ac:dyDescent="0.35">
      <c r="K631" s="42" t="str">
        <f t="shared" si="55"/>
        <v/>
      </c>
      <c r="Q631" s="40" t="str">
        <f t="shared" si="53"/>
        <v/>
      </c>
      <c r="R631" t="str">
        <f t="shared" si="54"/>
        <v/>
      </c>
      <c r="S631" s="42" t="str">
        <f t="shared" si="52"/>
        <v/>
      </c>
      <c r="T631" t="str">
        <f t="shared" si="56"/>
        <v/>
      </c>
    </row>
    <row r="632" spans="11:20" x14ac:dyDescent="0.35">
      <c r="K632" s="42" t="str">
        <f t="shared" si="55"/>
        <v/>
      </c>
      <c r="Q632" s="40" t="str">
        <f t="shared" si="53"/>
        <v/>
      </c>
      <c r="R632" t="str">
        <f t="shared" si="54"/>
        <v/>
      </c>
      <c r="S632" s="42" t="str">
        <f t="shared" si="52"/>
        <v/>
      </c>
      <c r="T632" t="str">
        <f t="shared" si="56"/>
        <v/>
      </c>
    </row>
    <row r="633" spans="11:20" x14ac:dyDescent="0.35">
      <c r="K633" s="42" t="str">
        <f t="shared" si="55"/>
        <v/>
      </c>
      <c r="Q633" s="40" t="str">
        <f t="shared" si="53"/>
        <v/>
      </c>
      <c r="R633" t="str">
        <f t="shared" si="54"/>
        <v/>
      </c>
      <c r="S633" s="42" t="str">
        <f t="shared" si="52"/>
        <v/>
      </c>
      <c r="T633" t="str">
        <f t="shared" si="56"/>
        <v/>
      </c>
    </row>
    <row r="634" spans="11:20" x14ac:dyDescent="0.35">
      <c r="K634" s="42" t="str">
        <f t="shared" si="55"/>
        <v/>
      </c>
      <c r="Q634" s="40" t="str">
        <f t="shared" si="53"/>
        <v/>
      </c>
      <c r="R634" t="str">
        <f t="shared" si="54"/>
        <v/>
      </c>
      <c r="S634" s="42" t="str">
        <f t="shared" si="52"/>
        <v/>
      </c>
      <c r="T634" t="str">
        <f t="shared" si="56"/>
        <v/>
      </c>
    </row>
    <row r="635" spans="11:20" x14ac:dyDescent="0.35">
      <c r="K635" s="42" t="str">
        <f t="shared" si="55"/>
        <v/>
      </c>
      <c r="Q635" s="40" t="str">
        <f t="shared" si="53"/>
        <v/>
      </c>
      <c r="R635" t="str">
        <f t="shared" si="54"/>
        <v/>
      </c>
      <c r="S635" s="42" t="str">
        <f t="shared" si="52"/>
        <v/>
      </c>
      <c r="T635" t="str">
        <f t="shared" si="56"/>
        <v/>
      </c>
    </row>
    <row r="636" spans="11:20" x14ac:dyDescent="0.35">
      <c r="K636" s="42" t="str">
        <f t="shared" si="55"/>
        <v/>
      </c>
      <c r="Q636" s="40" t="str">
        <f t="shared" si="53"/>
        <v/>
      </c>
      <c r="R636" t="str">
        <f t="shared" si="54"/>
        <v/>
      </c>
      <c r="S636" s="42" t="str">
        <f t="shared" si="52"/>
        <v/>
      </c>
      <c r="T636" t="str">
        <f t="shared" si="56"/>
        <v/>
      </c>
    </row>
    <row r="637" spans="11:20" x14ac:dyDescent="0.35">
      <c r="K637" s="42" t="str">
        <f t="shared" si="55"/>
        <v/>
      </c>
      <c r="Q637" s="40" t="str">
        <f t="shared" si="53"/>
        <v/>
      </c>
      <c r="R637" t="str">
        <f t="shared" si="54"/>
        <v/>
      </c>
      <c r="S637" s="42" t="str">
        <f t="shared" si="52"/>
        <v/>
      </c>
      <c r="T637" t="str">
        <f t="shared" si="56"/>
        <v/>
      </c>
    </row>
    <row r="638" spans="11:20" x14ac:dyDescent="0.35">
      <c r="K638" s="42" t="str">
        <f t="shared" si="55"/>
        <v/>
      </c>
      <c r="Q638" s="40" t="str">
        <f t="shared" si="53"/>
        <v/>
      </c>
      <c r="R638" t="str">
        <f t="shared" si="54"/>
        <v/>
      </c>
      <c r="S638" s="42" t="str">
        <f t="shared" si="52"/>
        <v/>
      </c>
      <c r="T638" t="str">
        <f t="shared" si="56"/>
        <v/>
      </c>
    </row>
    <row r="639" spans="11:20" x14ac:dyDescent="0.35">
      <c r="K639" s="42" t="str">
        <f t="shared" si="55"/>
        <v/>
      </c>
      <c r="Q639" s="40" t="str">
        <f t="shared" si="53"/>
        <v/>
      </c>
      <c r="R639" t="str">
        <f t="shared" si="54"/>
        <v/>
      </c>
      <c r="S639" s="42" t="str">
        <f t="shared" si="52"/>
        <v/>
      </c>
      <c r="T639" t="str">
        <f t="shared" si="56"/>
        <v/>
      </c>
    </row>
    <row r="640" spans="11:20" x14ac:dyDescent="0.35">
      <c r="K640" s="42" t="str">
        <f t="shared" si="55"/>
        <v/>
      </c>
      <c r="Q640" s="40" t="str">
        <f t="shared" si="53"/>
        <v/>
      </c>
      <c r="R640" t="str">
        <f t="shared" si="54"/>
        <v/>
      </c>
      <c r="S640" s="42" t="str">
        <f t="shared" si="52"/>
        <v/>
      </c>
      <c r="T640" t="str">
        <f t="shared" si="56"/>
        <v/>
      </c>
    </row>
    <row r="641" spans="11:20" x14ac:dyDescent="0.35">
      <c r="K641" s="42" t="str">
        <f t="shared" si="55"/>
        <v/>
      </c>
      <c r="Q641" s="40" t="str">
        <f t="shared" si="53"/>
        <v/>
      </c>
      <c r="R641" t="str">
        <f t="shared" si="54"/>
        <v/>
      </c>
      <c r="S641" s="42" t="str">
        <f t="shared" si="52"/>
        <v/>
      </c>
      <c r="T641" t="str">
        <f t="shared" si="56"/>
        <v/>
      </c>
    </row>
    <row r="642" spans="11:20" x14ac:dyDescent="0.35">
      <c r="K642" s="42" t="str">
        <f t="shared" si="55"/>
        <v/>
      </c>
      <c r="Q642" s="40" t="str">
        <f t="shared" si="53"/>
        <v/>
      </c>
      <c r="R642" t="str">
        <f t="shared" si="54"/>
        <v/>
      </c>
      <c r="S642" s="42" t="str">
        <f t="shared" si="52"/>
        <v/>
      </c>
      <c r="T642" t="str">
        <f t="shared" si="56"/>
        <v/>
      </c>
    </row>
    <row r="643" spans="11:20" x14ac:dyDescent="0.35">
      <c r="K643" s="42" t="str">
        <f t="shared" si="55"/>
        <v/>
      </c>
      <c r="Q643" s="40" t="str">
        <f t="shared" si="53"/>
        <v/>
      </c>
      <c r="R643" t="str">
        <f t="shared" si="54"/>
        <v/>
      </c>
      <c r="S643" s="42" t="str">
        <f t="shared" ref="S643:S706" si="57">IF(SUM(L643:O643)=0,"",SUM(L643:O643))</f>
        <v/>
      </c>
      <c r="T643" t="str">
        <f t="shared" si="56"/>
        <v/>
      </c>
    </row>
    <row r="644" spans="11:20" x14ac:dyDescent="0.35">
      <c r="K644" s="42" t="str">
        <f t="shared" si="55"/>
        <v/>
      </c>
      <c r="Q644" s="40" t="str">
        <f t="shared" si="53"/>
        <v/>
      </c>
      <c r="R644" t="str">
        <f t="shared" si="54"/>
        <v/>
      </c>
      <c r="S644" s="42" t="str">
        <f t="shared" si="57"/>
        <v/>
      </c>
      <c r="T644" t="str">
        <f t="shared" si="56"/>
        <v/>
      </c>
    </row>
    <row r="645" spans="11:20" x14ac:dyDescent="0.35">
      <c r="K645" s="42" t="str">
        <f t="shared" si="55"/>
        <v/>
      </c>
      <c r="Q645" s="40" t="str">
        <f t="shared" ref="Q645:Q708" si="58">IF(SUM(M645,N645)=0,"",SUM(M645,N645))</f>
        <v/>
      </c>
      <c r="R645" t="str">
        <f t="shared" ref="R645:R708" si="59">IF(SUM(L645,O645)=0,"",SUM(L645,O645))</f>
        <v/>
      </c>
      <c r="S645" s="42" t="str">
        <f t="shared" si="57"/>
        <v/>
      </c>
      <c r="T645" t="str">
        <f t="shared" si="56"/>
        <v/>
      </c>
    </row>
    <row r="646" spans="11:20" x14ac:dyDescent="0.35">
      <c r="K646" s="42" t="str">
        <f t="shared" si="55"/>
        <v/>
      </c>
      <c r="Q646" s="40" t="str">
        <f t="shared" si="58"/>
        <v/>
      </c>
      <c r="R646" t="str">
        <f t="shared" si="59"/>
        <v/>
      </c>
      <c r="S646" s="42" t="str">
        <f t="shared" si="57"/>
        <v/>
      </c>
      <c r="T646" t="str">
        <f t="shared" si="56"/>
        <v/>
      </c>
    </row>
    <row r="647" spans="11:20" x14ac:dyDescent="0.35">
      <c r="K647" s="42" t="str">
        <f t="shared" si="55"/>
        <v/>
      </c>
      <c r="Q647" s="40" t="str">
        <f t="shared" si="58"/>
        <v/>
      </c>
      <c r="R647" t="str">
        <f t="shared" si="59"/>
        <v/>
      </c>
      <c r="S647" s="42" t="str">
        <f t="shared" si="57"/>
        <v/>
      </c>
      <c r="T647" t="str">
        <f t="shared" si="56"/>
        <v/>
      </c>
    </row>
    <row r="648" spans="11:20" x14ac:dyDescent="0.35">
      <c r="K648" s="42" t="str">
        <f t="shared" si="55"/>
        <v/>
      </c>
      <c r="Q648" s="40" t="str">
        <f t="shared" si="58"/>
        <v/>
      </c>
      <c r="R648" t="str">
        <f t="shared" si="59"/>
        <v/>
      </c>
      <c r="S648" s="42" t="str">
        <f t="shared" si="57"/>
        <v/>
      </c>
      <c r="T648" t="str">
        <f t="shared" si="56"/>
        <v/>
      </c>
    </row>
    <row r="649" spans="11:20" x14ac:dyDescent="0.35">
      <c r="K649" s="42" t="str">
        <f t="shared" si="55"/>
        <v/>
      </c>
      <c r="Q649" s="40" t="str">
        <f t="shared" si="58"/>
        <v/>
      </c>
      <c r="R649" t="str">
        <f t="shared" si="59"/>
        <v/>
      </c>
      <c r="S649" s="42" t="str">
        <f t="shared" si="57"/>
        <v/>
      </c>
      <c r="T649" t="str">
        <f t="shared" si="56"/>
        <v/>
      </c>
    </row>
    <row r="650" spans="11:20" x14ac:dyDescent="0.35">
      <c r="K650" s="42" t="str">
        <f t="shared" si="55"/>
        <v/>
      </c>
      <c r="Q650" s="40" t="str">
        <f t="shared" si="58"/>
        <v/>
      </c>
      <c r="R650" t="str">
        <f t="shared" si="59"/>
        <v/>
      </c>
      <c r="S650" s="42" t="str">
        <f t="shared" si="57"/>
        <v/>
      </c>
      <c r="T650" t="str">
        <f t="shared" si="56"/>
        <v/>
      </c>
    </row>
    <row r="651" spans="11:20" x14ac:dyDescent="0.35">
      <c r="K651" s="42" t="str">
        <f t="shared" si="55"/>
        <v/>
      </c>
      <c r="Q651" s="40" t="str">
        <f t="shared" si="58"/>
        <v/>
      </c>
      <c r="R651" t="str">
        <f t="shared" si="59"/>
        <v/>
      </c>
      <c r="S651" s="42" t="str">
        <f t="shared" si="57"/>
        <v/>
      </c>
      <c r="T651" t="str">
        <f t="shared" si="56"/>
        <v/>
      </c>
    </row>
    <row r="652" spans="11:20" x14ac:dyDescent="0.35">
      <c r="K652" s="42" t="str">
        <f t="shared" si="55"/>
        <v/>
      </c>
      <c r="Q652" s="40" t="str">
        <f t="shared" si="58"/>
        <v/>
      </c>
      <c r="R652" t="str">
        <f t="shared" si="59"/>
        <v/>
      </c>
      <c r="S652" s="42" t="str">
        <f t="shared" si="57"/>
        <v/>
      </c>
      <c r="T652" t="str">
        <f t="shared" si="56"/>
        <v/>
      </c>
    </row>
    <row r="653" spans="11:20" x14ac:dyDescent="0.35">
      <c r="K653" s="42" t="str">
        <f t="shared" si="55"/>
        <v/>
      </c>
      <c r="Q653" s="40" t="str">
        <f t="shared" si="58"/>
        <v/>
      </c>
      <c r="R653" t="str">
        <f t="shared" si="59"/>
        <v/>
      </c>
      <c r="S653" s="42" t="str">
        <f t="shared" si="57"/>
        <v/>
      </c>
      <c r="T653" t="str">
        <f t="shared" si="56"/>
        <v/>
      </c>
    </row>
    <row r="654" spans="11:20" x14ac:dyDescent="0.35">
      <c r="K654" s="42" t="str">
        <f t="shared" si="55"/>
        <v/>
      </c>
      <c r="Q654" s="40" t="str">
        <f t="shared" si="58"/>
        <v/>
      </c>
      <c r="R654" t="str">
        <f t="shared" si="59"/>
        <v/>
      </c>
      <c r="S654" s="42" t="str">
        <f t="shared" si="57"/>
        <v/>
      </c>
      <c r="T654" t="str">
        <f t="shared" si="56"/>
        <v/>
      </c>
    </row>
    <row r="655" spans="11:20" x14ac:dyDescent="0.35">
      <c r="K655" s="42" t="str">
        <f t="shared" si="55"/>
        <v/>
      </c>
      <c r="Q655" s="40" t="str">
        <f t="shared" si="58"/>
        <v/>
      </c>
      <c r="R655" t="str">
        <f t="shared" si="59"/>
        <v/>
      </c>
      <c r="S655" s="42" t="str">
        <f t="shared" si="57"/>
        <v/>
      </c>
      <c r="T655" t="str">
        <f t="shared" si="56"/>
        <v/>
      </c>
    </row>
    <row r="656" spans="11:20" x14ac:dyDescent="0.35">
      <c r="K656" s="42" t="str">
        <f t="shared" si="55"/>
        <v/>
      </c>
      <c r="Q656" s="40" t="str">
        <f t="shared" si="58"/>
        <v/>
      </c>
      <c r="R656" t="str">
        <f t="shared" si="59"/>
        <v/>
      </c>
      <c r="S656" s="42" t="str">
        <f t="shared" si="57"/>
        <v/>
      </c>
      <c r="T656" t="str">
        <f t="shared" si="56"/>
        <v/>
      </c>
    </row>
    <row r="657" spans="11:20" x14ac:dyDescent="0.35">
      <c r="K657" s="42" t="str">
        <f t="shared" si="55"/>
        <v/>
      </c>
      <c r="Q657" s="40" t="str">
        <f t="shared" si="58"/>
        <v/>
      </c>
      <c r="R657" t="str">
        <f t="shared" si="59"/>
        <v/>
      </c>
      <c r="S657" s="42" t="str">
        <f t="shared" si="57"/>
        <v/>
      </c>
      <c r="T657" t="str">
        <f t="shared" si="56"/>
        <v/>
      </c>
    </row>
    <row r="658" spans="11:20" x14ac:dyDescent="0.35">
      <c r="K658" s="42" t="str">
        <f t="shared" si="55"/>
        <v/>
      </c>
      <c r="Q658" s="40" t="str">
        <f t="shared" si="58"/>
        <v/>
      </c>
      <c r="R658" t="str">
        <f t="shared" si="59"/>
        <v/>
      </c>
      <c r="S658" s="42" t="str">
        <f t="shared" si="57"/>
        <v/>
      </c>
      <c r="T658" t="str">
        <f t="shared" si="56"/>
        <v/>
      </c>
    </row>
    <row r="659" spans="11:20" x14ac:dyDescent="0.35">
      <c r="K659" s="42" t="str">
        <f t="shared" si="55"/>
        <v/>
      </c>
      <c r="Q659" s="40" t="str">
        <f t="shared" si="58"/>
        <v/>
      </c>
      <c r="R659" t="str">
        <f t="shared" si="59"/>
        <v/>
      </c>
      <c r="S659" s="42" t="str">
        <f t="shared" si="57"/>
        <v/>
      </c>
      <c r="T659" t="str">
        <f t="shared" si="56"/>
        <v/>
      </c>
    </row>
    <row r="660" spans="11:20" x14ac:dyDescent="0.35">
      <c r="K660" s="42" t="str">
        <f t="shared" si="55"/>
        <v/>
      </c>
      <c r="Q660" s="40" t="str">
        <f t="shared" si="58"/>
        <v/>
      </c>
      <c r="R660" t="str">
        <f t="shared" si="59"/>
        <v/>
      </c>
      <c r="S660" s="42" t="str">
        <f t="shared" si="57"/>
        <v/>
      </c>
      <c r="T660" t="str">
        <f t="shared" si="56"/>
        <v/>
      </c>
    </row>
    <row r="661" spans="11:20" x14ac:dyDescent="0.35">
      <c r="K661" s="42" t="str">
        <f t="shared" si="55"/>
        <v/>
      </c>
      <c r="Q661" s="40" t="str">
        <f t="shared" si="58"/>
        <v/>
      </c>
      <c r="R661" t="str">
        <f t="shared" si="59"/>
        <v/>
      </c>
      <c r="S661" s="42" t="str">
        <f t="shared" si="57"/>
        <v/>
      </c>
      <c r="T661" t="str">
        <f t="shared" si="56"/>
        <v/>
      </c>
    </row>
    <row r="662" spans="11:20" x14ac:dyDescent="0.35">
      <c r="K662" s="42" t="str">
        <f t="shared" si="55"/>
        <v/>
      </c>
      <c r="Q662" s="40" t="str">
        <f t="shared" si="58"/>
        <v/>
      </c>
      <c r="R662" t="str">
        <f t="shared" si="59"/>
        <v/>
      </c>
      <c r="S662" s="42" t="str">
        <f t="shared" si="57"/>
        <v/>
      </c>
      <c r="T662" t="str">
        <f t="shared" si="56"/>
        <v/>
      </c>
    </row>
    <row r="663" spans="11:20" x14ac:dyDescent="0.35">
      <c r="K663" s="42" t="str">
        <f t="shared" si="55"/>
        <v/>
      </c>
      <c r="Q663" s="40" t="str">
        <f t="shared" si="58"/>
        <v/>
      </c>
      <c r="R663" t="str">
        <f t="shared" si="59"/>
        <v/>
      </c>
      <c r="S663" s="42" t="str">
        <f t="shared" si="57"/>
        <v/>
      </c>
      <c r="T663" t="str">
        <f t="shared" si="56"/>
        <v/>
      </c>
    </row>
    <row r="664" spans="11:20" x14ac:dyDescent="0.35">
      <c r="K664" s="42" t="str">
        <f t="shared" si="55"/>
        <v/>
      </c>
      <c r="Q664" s="40" t="str">
        <f t="shared" si="58"/>
        <v/>
      </c>
      <c r="R664" t="str">
        <f t="shared" si="59"/>
        <v/>
      </c>
      <c r="S664" s="42" t="str">
        <f t="shared" si="57"/>
        <v/>
      </c>
      <c r="T664" t="str">
        <f t="shared" si="56"/>
        <v/>
      </c>
    </row>
    <row r="665" spans="11:20" x14ac:dyDescent="0.35">
      <c r="K665" s="42" t="str">
        <f t="shared" si="55"/>
        <v/>
      </c>
      <c r="Q665" s="40" t="str">
        <f t="shared" si="58"/>
        <v/>
      </c>
      <c r="R665" t="str">
        <f t="shared" si="59"/>
        <v/>
      </c>
      <c r="S665" s="42" t="str">
        <f t="shared" si="57"/>
        <v/>
      </c>
      <c r="T665" t="str">
        <f t="shared" si="56"/>
        <v/>
      </c>
    </row>
    <row r="666" spans="11:20" x14ac:dyDescent="0.35">
      <c r="K666" s="42" t="str">
        <f t="shared" si="55"/>
        <v/>
      </c>
      <c r="Q666" s="40" t="str">
        <f t="shared" si="58"/>
        <v/>
      </c>
      <c r="R666" t="str">
        <f t="shared" si="59"/>
        <v/>
      </c>
      <c r="S666" s="42" t="str">
        <f t="shared" si="57"/>
        <v/>
      </c>
      <c r="T666" t="str">
        <f t="shared" si="56"/>
        <v/>
      </c>
    </row>
    <row r="667" spans="11:20" x14ac:dyDescent="0.35">
      <c r="K667" s="42" t="str">
        <f t="shared" si="55"/>
        <v/>
      </c>
      <c r="Q667" s="40" t="str">
        <f t="shared" si="58"/>
        <v/>
      </c>
      <c r="R667" t="str">
        <f t="shared" si="59"/>
        <v/>
      </c>
      <c r="S667" s="42" t="str">
        <f t="shared" si="57"/>
        <v/>
      </c>
      <c r="T667" t="str">
        <f t="shared" si="56"/>
        <v/>
      </c>
    </row>
    <row r="668" spans="11:20" x14ac:dyDescent="0.35">
      <c r="K668" s="42" t="str">
        <f t="shared" si="55"/>
        <v/>
      </c>
      <c r="Q668" s="40" t="str">
        <f t="shared" si="58"/>
        <v/>
      </c>
      <c r="R668" t="str">
        <f t="shared" si="59"/>
        <v/>
      </c>
      <c r="S668" s="42" t="str">
        <f t="shared" si="57"/>
        <v/>
      </c>
      <c r="T668" t="str">
        <f t="shared" si="56"/>
        <v/>
      </c>
    </row>
    <row r="669" spans="11:20" x14ac:dyDescent="0.35">
      <c r="K669" s="42" t="str">
        <f t="shared" si="55"/>
        <v/>
      </c>
      <c r="Q669" s="40" t="str">
        <f t="shared" si="58"/>
        <v/>
      </c>
      <c r="R669" t="str">
        <f t="shared" si="59"/>
        <v/>
      </c>
      <c r="S669" s="42" t="str">
        <f t="shared" si="57"/>
        <v/>
      </c>
      <c r="T669" t="str">
        <f t="shared" si="56"/>
        <v/>
      </c>
    </row>
    <row r="670" spans="11:20" x14ac:dyDescent="0.35">
      <c r="K670" s="42" t="str">
        <f t="shared" si="55"/>
        <v/>
      </c>
      <c r="Q670" s="40" t="str">
        <f t="shared" si="58"/>
        <v/>
      </c>
      <c r="R670" t="str">
        <f t="shared" si="59"/>
        <v/>
      </c>
      <c r="S670" s="42" t="str">
        <f t="shared" si="57"/>
        <v/>
      </c>
      <c r="T670" t="str">
        <f t="shared" si="56"/>
        <v/>
      </c>
    </row>
    <row r="671" spans="11:20" x14ac:dyDescent="0.35">
      <c r="K671" s="42" t="str">
        <f t="shared" si="55"/>
        <v/>
      </c>
      <c r="Q671" s="40" t="str">
        <f t="shared" si="58"/>
        <v/>
      </c>
      <c r="R671" t="str">
        <f t="shared" si="59"/>
        <v/>
      </c>
      <c r="S671" s="42" t="str">
        <f t="shared" si="57"/>
        <v/>
      </c>
      <c r="T671" t="str">
        <f t="shared" si="56"/>
        <v/>
      </c>
    </row>
    <row r="672" spans="11:20" x14ac:dyDescent="0.35">
      <c r="K672" s="42" t="str">
        <f t="shared" si="55"/>
        <v/>
      </c>
      <c r="Q672" s="40" t="str">
        <f t="shared" si="58"/>
        <v/>
      </c>
      <c r="R672" t="str">
        <f t="shared" si="59"/>
        <v/>
      </c>
      <c r="S672" s="42" t="str">
        <f t="shared" si="57"/>
        <v/>
      </c>
      <c r="T672" t="str">
        <f t="shared" si="56"/>
        <v/>
      </c>
    </row>
    <row r="673" spans="11:20" x14ac:dyDescent="0.35">
      <c r="K673" s="42" t="str">
        <f t="shared" si="55"/>
        <v/>
      </c>
      <c r="Q673" s="40" t="str">
        <f t="shared" si="58"/>
        <v/>
      </c>
      <c r="R673" t="str">
        <f t="shared" si="59"/>
        <v/>
      </c>
      <c r="S673" s="42" t="str">
        <f t="shared" si="57"/>
        <v/>
      </c>
      <c r="T673" t="str">
        <f t="shared" si="56"/>
        <v/>
      </c>
    </row>
    <row r="674" spans="11:20" x14ac:dyDescent="0.35">
      <c r="K674" s="42" t="str">
        <f t="shared" si="55"/>
        <v/>
      </c>
      <c r="Q674" s="40" t="str">
        <f t="shared" si="58"/>
        <v/>
      </c>
      <c r="R674" t="str">
        <f t="shared" si="59"/>
        <v/>
      </c>
      <c r="S674" s="42" t="str">
        <f t="shared" si="57"/>
        <v/>
      </c>
      <c r="T674" t="str">
        <f t="shared" si="56"/>
        <v/>
      </c>
    </row>
    <row r="675" spans="11:20" x14ac:dyDescent="0.35">
      <c r="K675" s="42" t="str">
        <f t="shared" si="55"/>
        <v/>
      </c>
      <c r="Q675" s="40" t="str">
        <f t="shared" si="58"/>
        <v/>
      </c>
      <c r="R675" t="str">
        <f t="shared" si="59"/>
        <v/>
      </c>
      <c r="S675" s="42" t="str">
        <f t="shared" si="57"/>
        <v/>
      </c>
      <c r="T675" t="str">
        <f t="shared" si="56"/>
        <v/>
      </c>
    </row>
    <row r="676" spans="11:20" x14ac:dyDescent="0.35">
      <c r="K676" s="42" t="str">
        <f t="shared" si="55"/>
        <v/>
      </c>
      <c r="Q676" s="40" t="str">
        <f t="shared" si="58"/>
        <v/>
      </c>
      <c r="R676" t="str">
        <f t="shared" si="59"/>
        <v/>
      </c>
      <c r="S676" s="42" t="str">
        <f t="shared" si="57"/>
        <v/>
      </c>
      <c r="T676" t="str">
        <f t="shared" si="56"/>
        <v/>
      </c>
    </row>
    <row r="677" spans="11:20" x14ac:dyDescent="0.35">
      <c r="K677" s="42" t="str">
        <f t="shared" si="55"/>
        <v/>
      </c>
      <c r="Q677" s="40" t="str">
        <f t="shared" si="58"/>
        <v/>
      </c>
      <c r="R677" t="str">
        <f t="shared" si="59"/>
        <v/>
      </c>
      <c r="S677" s="42" t="str">
        <f t="shared" si="57"/>
        <v/>
      </c>
      <c r="T677" t="str">
        <f t="shared" si="56"/>
        <v/>
      </c>
    </row>
    <row r="678" spans="11:20" x14ac:dyDescent="0.35">
      <c r="K678" s="42" t="str">
        <f t="shared" si="55"/>
        <v/>
      </c>
      <c r="Q678" s="40" t="str">
        <f t="shared" si="58"/>
        <v/>
      </c>
      <c r="R678" t="str">
        <f t="shared" si="59"/>
        <v/>
      </c>
      <c r="S678" s="42" t="str">
        <f t="shared" si="57"/>
        <v/>
      </c>
      <c r="T678" t="str">
        <f t="shared" si="56"/>
        <v/>
      </c>
    </row>
    <row r="679" spans="11:20" x14ac:dyDescent="0.35">
      <c r="K679" s="42" t="str">
        <f t="shared" si="55"/>
        <v/>
      </c>
      <c r="Q679" s="40" t="str">
        <f t="shared" si="58"/>
        <v/>
      </c>
      <c r="R679" t="str">
        <f t="shared" si="59"/>
        <v/>
      </c>
      <c r="S679" s="42" t="str">
        <f t="shared" si="57"/>
        <v/>
      </c>
      <c r="T679" t="str">
        <f t="shared" si="56"/>
        <v/>
      </c>
    </row>
    <row r="680" spans="11:20" x14ac:dyDescent="0.35">
      <c r="K680" s="42" t="str">
        <f t="shared" si="55"/>
        <v/>
      </c>
      <c r="Q680" s="40" t="str">
        <f t="shared" si="58"/>
        <v/>
      </c>
      <c r="R680" t="str">
        <f t="shared" si="59"/>
        <v/>
      </c>
      <c r="S680" s="42" t="str">
        <f t="shared" si="57"/>
        <v/>
      </c>
      <c r="T680" t="str">
        <f t="shared" si="56"/>
        <v/>
      </c>
    </row>
    <row r="681" spans="11:20" x14ac:dyDescent="0.35">
      <c r="K681" s="42" t="str">
        <f t="shared" si="55"/>
        <v/>
      </c>
      <c r="Q681" s="40" t="str">
        <f t="shared" si="58"/>
        <v/>
      </c>
      <c r="R681" t="str">
        <f t="shared" si="59"/>
        <v/>
      </c>
      <c r="S681" s="42" t="str">
        <f t="shared" si="57"/>
        <v/>
      </c>
      <c r="T681" t="str">
        <f t="shared" si="56"/>
        <v/>
      </c>
    </row>
    <row r="682" spans="11:20" x14ac:dyDescent="0.35">
      <c r="K682" s="42" t="str">
        <f t="shared" si="55"/>
        <v/>
      </c>
      <c r="Q682" s="40" t="str">
        <f t="shared" si="58"/>
        <v/>
      </c>
      <c r="R682" t="str">
        <f t="shared" si="59"/>
        <v/>
      </c>
      <c r="S682" s="42" t="str">
        <f t="shared" si="57"/>
        <v/>
      </c>
      <c r="T682" t="str">
        <f t="shared" si="56"/>
        <v/>
      </c>
    </row>
    <row r="683" spans="11:20" x14ac:dyDescent="0.35">
      <c r="K683" s="42" t="str">
        <f t="shared" si="55"/>
        <v/>
      </c>
      <c r="Q683" s="40" t="str">
        <f t="shared" si="58"/>
        <v/>
      </c>
      <c r="R683" t="str">
        <f t="shared" si="59"/>
        <v/>
      </c>
      <c r="S683" s="42" t="str">
        <f t="shared" si="57"/>
        <v/>
      </c>
      <c r="T683" t="str">
        <f t="shared" si="56"/>
        <v/>
      </c>
    </row>
    <row r="684" spans="11:20" x14ac:dyDescent="0.35">
      <c r="K684" s="42" t="str">
        <f t="shared" si="55"/>
        <v/>
      </c>
      <c r="Q684" s="40" t="str">
        <f t="shared" si="58"/>
        <v/>
      </c>
      <c r="R684" t="str">
        <f t="shared" si="59"/>
        <v/>
      </c>
      <c r="S684" s="42" t="str">
        <f t="shared" si="57"/>
        <v/>
      </c>
      <c r="T684" t="str">
        <f t="shared" si="56"/>
        <v/>
      </c>
    </row>
    <row r="685" spans="11:20" x14ac:dyDescent="0.35">
      <c r="K685" s="42" t="str">
        <f t="shared" si="55"/>
        <v/>
      </c>
      <c r="Q685" s="40" t="str">
        <f t="shared" si="58"/>
        <v/>
      </c>
      <c r="R685" t="str">
        <f t="shared" si="59"/>
        <v/>
      </c>
      <c r="S685" s="42" t="str">
        <f t="shared" si="57"/>
        <v/>
      </c>
      <c r="T685" t="str">
        <f t="shared" si="56"/>
        <v/>
      </c>
    </row>
    <row r="686" spans="11:20" x14ac:dyDescent="0.35">
      <c r="K686" s="42" t="str">
        <f t="shared" si="55"/>
        <v/>
      </c>
      <c r="Q686" s="40" t="str">
        <f t="shared" si="58"/>
        <v/>
      </c>
      <c r="R686" t="str">
        <f t="shared" si="59"/>
        <v/>
      </c>
      <c r="S686" s="42" t="str">
        <f t="shared" si="57"/>
        <v/>
      </c>
      <c r="T686" t="str">
        <f t="shared" si="56"/>
        <v/>
      </c>
    </row>
    <row r="687" spans="11:20" x14ac:dyDescent="0.35">
      <c r="K687" s="42" t="str">
        <f t="shared" si="55"/>
        <v/>
      </c>
      <c r="Q687" s="40" t="str">
        <f t="shared" si="58"/>
        <v/>
      </c>
      <c r="R687" t="str">
        <f t="shared" si="59"/>
        <v/>
      </c>
      <c r="S687" s="42" t="str">
        <f t="shared" si="57"/>
        <v/>
      </c>
      <c r="T687" t="str">
        <f t="shared" si="56"/>
        <v/>
      </c>
    </row>
    <row r="688" spans="11:20" x14ac:dyDescent="0.35">
      <c r="K688" s="42" t="str">
        <f t="shared" si="55"/>
        <v/>
      </c>
      <c r="Q688" s="40" t="str">
        <f t="shared" si="58"/>
        <v/>
      </c>
      <c r="R688" t="str">
        <f t="shared" si="59"/>
        <v/>
      </c>
      <c r="S688" s="42" t="str">
        <f t="shared" si="57"/>
        <v/>
      </c>
      <c r="T688" t="str">
        <f t="shared" si="56"/>
        <v/>
      </c>
    </row>
    <row r="689" spans="11:20" x14ac:dyDescent="0.35">
      <c r="K689" s="42" t="str">
        <f t="shared" si="55"/>
        <v/>
      </c>
      <c r="Q689" s="40" t="str">
        <f t="shared" si="58"/>
        <v/>
      </c>
      <c r="R689" t="str">
        <f t="shared" si="59"/>
        <v/>
      </c>
      <c r="S689" s="42" t="str">
        <f t="shared" si="57"/>
        <v/>
      </c>
      <c r="T689" t="str">
        <f t="shared" si="56"/>
        <v/>
      </c>
    </row>
    <row r="690" spans="11:20" x14ac:dyDescent="0.35">
      <c r="K690" s="42" t="str">
        <f t="shared" si="55"/>
        <v/>
      </c>
      <c r="Q690" s="40" t="str">
        <f t="shared" si="58"/>
        <v/>
      </c>
      <c r="R690" t="str">
        <f t="shared" si="59"/>
        <v/>
      </c>
      <c r="S690" s="42" t="str">
        <f t="shared" si="57"/>
        <v/>
      </c>
      <c r="T690" t="str">
        <f t="shared" si="56"/>
        <v/>
      </c>
    </row>
    <row r="691" spans="11:20" x14ac:dyDescent="0.35">
      <c r="K691" s="42" t="str">
        <f t="shared" si="55"/>
        <v/>
      </c>
      <c r="Q691" s="40" t="str">
        <f t="shared" si="58"/>
        <v/>
      </c>
      <c r="R691" t="str">
        <f t="shared" si="59"/>
        <v/>
      </c>
      <c r="S691" s="42" t="str">
        <f t="shared" si="57"/>
        <v/>
      </c>
      <c r="T691" t="str">
        <f t="shared" si="56"/>
        <v/>
      </c>
    </row>
    <row r="692" spans="11:20" x14ac:dyDescent="0.35">
      <c r="K692" s="42" t="str">
        <f t="shared" ref="K692:K755" si="60">IF(SUM(D692:G692)=0,"",SUM(D692:G692))</f>
        <v/>
      </c>
      <c r="Q692" s="40" t="str">
        <f t="shared" si="58"/>
        <v/>
      </c>
      <c r="R692" t="str">
        <f t="shared" si="59"/>
        <v/>
      </c>
      <c r="S692" s="42" t="str">
        <f t="shared" si="57"/>
        <v/>
      </c>
      <c r="T692" t="str">
        <f t="shared" ref="T692:T755" si="61">IF(OR(K692="",S692=""),"",SUM(K692-S692))</f>
        <v/>
      </c>
    </row>
    <row r="693" spans="11:20" x14ac:dyDescent="0.35">
      <c r="K693" s="42" t="str">
        <f t="shared" si="60"/>
        <v/>
      </c>
      <c r="Q693" s="40" t="str">
        <f t="shared" si="58"/>
        <v/>
      </c>
      <c r="R693" t="str">
        <f t="shared" si="59"/>
        <v/>
      </c>
      <c r="S693" s="42" t="str">
        <f t="shared" si="57"/>
        <v/>
      </c>
      <c r="T693" t="str">
        <f t="shared" si="61"/>
        <v/>
      </c>
    </row>
    <row r="694" spans="11:20" x14ac:dyDescent="0.35">
      <c r="K694" s="42" t="str">
        <f t="shared" si="60"/>
        <v/>
      </c>
      <c r="Q694" s="40" t="str">
        <f t="shared" si="58"/>
        <v/>
      </c>
      <c r="R694" t="str">
        <f t="shared" si="59"/>
        <v/>
      </c>
      <c r="S694" s="42" t="str">
        <f t="shared" si="57"/>
        <v/>
      </c>
      <c r="T694" t="str">
        <f t="shared" si="61"/>
        <v/>
      </c>
    </row>
    <row r="695" spans="11:20" x14ac:dyDescent="0.35">
      <c r="K695" s="42" t="str">
        <f t="shared" si="60"/>
        <v/>
      </c>
      <c r="Q695" s="40" t="str">
        <f t="shared" si="58"/>
        <v/>
      </c>
      <c r="R695" t="str">
        <f t="shared" si="59"/>
        <v/>
      </c>
      <c r="S695" s="42" t="str">
        <f t="shared" si="57"/>
        <v/>
      </c>
      <c r="T695" t="str">
        <f t="shared" si="61"/>
        <v/>
      </c>
    </row>
    <row r="696" spans="11:20" x14ac:dyDescent="0.35">
      <c r="K696" s="42" t="str">
        <f t="shared" si="60"/>
        <v/>
      </c>
      <c r="Q696" s="40" t="str">
        <f t="shared" si="58"/>
        <v/>
      </c>
      <c r="R696" t="str">
        <f t="shared" si="59"/>
        <v/>
      </c>
      <c r="S696" s="42" t="str">
        <f t="shared" si="57"/>
        <v/>
      </c>
      <c r="T696" t="str">
        <f t="shared" si="61"/>
        <v/>
      </c>
    </row>
    <row r="697" spans="11:20" x14ac:dyDescent="0.35">
      <c r="K697" s="42" t="str">
        <f t="shared" si="60"/>
        <v/>
      </c>
      <c r="Q697" s="40" t="str">
        <f t="shared" si="58"/>
        <v/>
      </c>
      <c r="R697" t="str">
        <f t="shared" si="59"/>
        <v/>
      </c>
      <c r="S697" s="42" t="str">
        <f t="shared" si="57"/>
        <v/>
      </c>
      <c r="T697" t="str">
        <f t="shared" si="61"/>
        <v/>
      </c>
    </row>
    <row r="698" spans="11:20" x14ac:dyDescent="0.35">
      <c r="K698" s="42" t="str">
        <f t="shared" si="60"/>
        <v/>
      </c>
      <c r="Q698" s="40" t="str">
        <f t="shared" si="58"/>
        <v/>
      </c>
      <c r="R698" t="str">
        <f t="shared" si="59"/>
        <v/>
      </c>
      <c r="S698" s="42" t="str">
        <f t="shared" si="57"/>
        <v/>
      </c>
      <c r="T698" t="str">
        <f t="shared" si="61"/>
        <v/>
      </c>
    </row>
    <row r="699" spans="11:20" x14ac:dyDescent="0.35">
      <c r="K699" s="42" t="str">
        <f t="shared" si="60"/>
        <v/>
      </c>
      <c r="Q699" s="40" t="str">
        <f t="shared" si="58"/>
        <v/>
      </c>
      <c r="R699" t="str">
        <f t="shared" si="59"/>
        <v/>
      </c>
      <c r="S699" s="42" t="str">
        <f t="shared" si="57"/>
        <v/>
      </c>
      <c r="T699" t="str">
        <f t="shared" si="61"/>
        <v/>
      </c>
    </row>
    <row r="700" spans="11:20" x14ac:dyDescent="0.35">
      <c r="K700" s="42" t="str">
        <f t="shared" si="60"/>
        <v/>
      </c>
      <c r="Q700" s="40" t="str">
        <f t="shared" si="58"/>
        <v/>
      </c>
      <c r="R700" t="str">
        <f t="shared" si="59"/>
        <v/>
      </c>
      <c r="S700" s="42" t="str">
        <f t="shared" si="57"/>
        <v/>
      </c>
      <c r="T700" t="str">
        <f t="shared" si="61"/>
        <v/>
      </c>
    </row>
    <row r="701" spans="11:20" x14ac:dyDescent="0.35">
      <c r="K701" s="42" t="str">
        <f t="shared" si="60"/>
        <v/>
      </c>
      <c r="Q701" s="40" t="str">
        <f t="shared" si="58"/>
        <v/>
      </c>
      <c r="R701" t="str">
        <f t="shared" si="59"/>
        <v/>
      </c>
      <c r="S701" s="42" t="str">
        <f t="shared" si="57"/>
        <v/>
      </c>
      <c r="T701" t="str">
        <f t="shared" si="61"/>
        <v/>
      </c>
    </row>
    <row r="702" spans="11:20" x14ac:dyDescent="0.35">
      <c r="K702" s="42" t="str">
        <f t="shared" si="60"/>
        <v/>
      </c>
      <c r="Q702" s="40" t="str">
        <f t="shared" si="58"/>
        <v/>
      </c>
      <c r="R702" t="str">
        <f t="shared" si="59"/>
        <v/>
      </c>
      <c r="S702" s="42" t="str">
        <f t="shared" si="57"/>
        <v/>
      </c>
      <c r="T702" t="str">
        <f t="shared" si="61"/>
        <v/>
      </c>
    </row>
    <row r="703" spans="11:20" x14ac:dyDescent="0.35">
      <c r="K703" s="42" t="str">
        <f t="shared" si="60"/>
        <v/>
      </c>
      <c r="Q703" s="40" t="str">
        <f t="shared" si="58"/>
        <v/>
      </c>
      <c r="R703" t="str">
        <f t="shared" si="59"/>
        <v/>
      </c>
      <c r="S703" s="42" t="str">
        <f t="shared" si="57"/>
        <v/>
      </c>
      <c r="T703" t="str">
        <f t="shared" si="61"/>
        <v/>
      </c>
    </row>
    <row r="704" spans="11:20" x14ac:dyDescent="0.35">
      <c r="K704" s="42" t="str">
        <f t="shared" si="60"/>
        <v/>
      </c>
      <c r="Q704" s="40" t="str">
        <f t="shared" si="58"/>
        <v/>
      </c>
      <c r="R704" t="str">
        <f t="shared" si="59"/>
        <v/>
      </c>
      <c r="S704" s="42" t="str">
        <f t="shared" si="57"/>
        <v/>
      </c>
      <c r="T704" t="str">
        <f t="shared" si="61"/>
        <v/>
      </c>
    </row>
    <row r="705" spans="11:20" x14ac:dyDescent="0.35">
      <c r="K705" s="42" t="str">
        <f t="shared" si="60"/>
        <v/>
      </c>
      <c r="Q705" s="40" t="str">
        <f t="shared" si="58"/>
        <v/>
      </c>
      <c r="R705" t="str">
        <f t="shared" si="59"/>
        <v/>
      </c>
      <c r="S705" s="42" t="str">
        <f t="shared" si="57"/>
        <v/>
      </c>
      <c r="T705" t="str">
        <f t="shared" si="61"/>
        <v/>
      </c>
    </row>
    <row r="706" spans="11:20" x14ac:dyDescent="0.35">
      <c r="K706" s="42" t="str">
        <f t="shared" si="60"/>
        <v/>
      </c>
      <c r="Q706" s="40" t="str">
        <f t="shared" si="58"/>
        <v/>
      </c>
      <c r="R706" t="str">
        <f t="shared" si="59"/>
        <v/>
      </c>
      <c r="S706" s="42" t="str">
        <f t="shared" si="57"/>
        <v/>
      </c>
      <c r="T706" t="str">
        <f t="shared" si="61"/>
        <v/>
      </c>
    </row>
    <row r="707" spans="11:20" x14ac:dyDescent="0.35">
      <c r="K707" s="42" t="str">
        <f t="shared" si="60"/>
        <v/>
      </c>
      <c r="Q707" s="40" t="str">
        <f t="shared" si="58"/>
        <v/>
      </c>
      <c r="R707" t="str">
        <f t="shared" si="59"/>
        <v/>
      </c>
      <c r="S707" s="42" t="str">
        <f t="shared" ref="S707:S770" si="62">IF(SUM(L707:O707)=0,"",SUM(L707:O707))</f>
        <v/>
      </c>
      <c r="T707" t="str">
        <f t="shared" si="61"/>
        <v/>
      </c>
    </row>
    <row r="708" spans="11:20" x14ac:dyDescent="0.35">
      <c r="K708" s="42" t="str">
        <f t="shared" si="60"/>
        <v/>
      </c>
      <c r="Q708" s="40" t="str">
        <f t="shared" si="58"/>
        <v/>
      </c>
      <c r="R708" t="str">
        <f t="shared" si="59"/>
        <v/>
      </c>
      <c r="S708" s="42" t="str">
        <f t="shared" si="62"/>
        <v/>
      </c>
      <c r="T708" t="str">
        <f t="shared" si="61"/>
        <v/>
      </c>
    </row>
    <row r="709" spans="11:20" x14ac:dyDescent="0.35">
      <c r="K709" s="42" t="str">
        <f t="shared" si="60"/>
        <v/>
      </c>
      <c r="Q709" s="40" t="str">
        <f t="shared" ref="Q709:Q772" si="63">IF(SUM(M709,N709)=0,"",SUM(M709,N709))</f>
        <v/>
      </c>
      <c r="R709" t="str">
        <f t="shared" ref="R709:R772" si="64">IF(SUM(L709,O709)=0,"",SUM(L709,O709))</f>
        <v/>
      </c>
      <c r="S709" s="42" t="str">
        <f t="shared" si="62"/>
        <v/>
      </c>
      <c r="T709" t="str">
        <f t="shared" si="61"/>
        <v/>
      </c>
    </row>
    <row r="710" spans="11:20" x14ac:dyDescent="0.35">
      <c r="K710" s="42" t="str">
        <f t="shared" si="60"/>
        <v/>
      </c>
      <c r="Q710" s="40" t="str">
        <f t="shared" si="63"/>
        <v/>
      </c>
      <c r="R710" t="str">
        <f t="shared" si="64"/>
        <v/>
      </c>
      <c r="S710" s="42" t="str">
        <f t="shared" si="62"/>
        <v/>
      </c>
      <c r="T710" t="str">
        <f t="shared" si="61"/>
        <v/>
      </c>
    </row>
    <row r="711" spans="11:20" x14ac:dyDescent="0.35">
      <c r="K711" s="42" t="str">
        <f t="shared" si="60"/>
        <v/>
      </c>
      <c r="Q711" s="40" t="str">
        <f t="shared" si="63"/>
        <v/>
      </c>
      <c r="R711" t="str">
        <f t="shared" si="64"/>
        <v/>
      </c>
      <c r="S711" s="42" t="str">
        <f t="shared" si="62"/>
        <v/>
      </c>
      <c r="T711" t="str">
        <f t="shared" si="61"/>
        <v/>
      </c>
    </row>
    <row r="712" spans="11:20" x14ac:dyDescent="0.35">
      <c r="K712" s="42" t="str">
        <f t="shared" si="60"/>
        <v/>
      </c>
      <c r="Q712" s="40" t="str">
        <f t="shared" si="63"/>
        <v/>
      </c>
      <c r="R712" t="str">
        <f t="shared" si="64"/>
        <v/>
      </c>
      <c r="S712" s="42" t="str">
        <f t="shared" si="62"/>
        <v/>
      </c>
      <c r="T712" t="str">
        <f t="shared" si="61"/>
        <v/>
      </c>
    </row>
    <row r="713" spans="11:20" x14ac:dyDescent="0.35">
      <c r="K713" s="42" t="str">
        <f t="shared" si="60"/>
        <v/>
      </c>
      <c r="Q713" s="40" t="str">
        <f t="shared" si="63"/>
        <v/>
      </c>
      <c r="R713" t="str">
        <f t="shared" si="64"/>
        <v/>
      </c>
      <c r="S713" s="42" t="str">
        <f t="shared" si="62"/>
        <v/>
      </c>
      <c r="T713" t="str">
        <f t="shared" si="61"/>
        <v/>
      </c>
    </row>
    <row r="714" spans="11:20" x14ac:dyDescent="0.35">
      <c r="K714" s="42" t="str">
        <f t="shared" si="60"/>
        <v/>
      </c>
      <c r="Q714" s="40" t="str">
        <f t="shared" si="63"/>
        <v/>
      </c>
      <c r="R714" t="str">
        <f t="shared" si="64"/>
        <v/>
      </c>
      <c r="S714" s="42" t="str">
        <f t="shared" si="62"/>
        <v/>
      </c>
      <c r="T714" t="str">
        <f t="shared" si="61"/>
        <v/>
      </c>
    </row>
    <row r="715" spans="11:20" x14ac:dyDescent="0.35">
      <c r="K715" s="42" t="str">
        <f t="shared" si="60"/>
        <v/>
      </c>
      <c r="Q715" s="40" t="str">
        <f t="shared" si="63"/>
        <v/>
      </c>
      <c r="R715" t="str">
        <f t="shared" si="64"/>
        <v/>
      </c>
      <c r="S715" s="42" t="str">
        <f t="shared" si="62"/>
        <v/>
      </c>
      <c r="T715" t="str">
        <f t="shared" si="61"/>
        <v/>
      </c>
    </row>
    <row r="716" spans="11:20" x14ac:dyDescent="0.35">
      <c r="K716" s="42" t="str">
        <f t="shared" si="60"/>
        <v/>
      </c>
      <c r="Q716" s="40" t="str">
        <f t="shared" si="63"/>
        <v/>
      </c>
      <c r="R716" t="str">
        <f t="shared" si="64"/>
        <v/>
      </c>
      <c r="S716" s="42" t="str">
        <f t="shared" si="62"/>
        <v/>
      </c>
      <c r="T716" t="str">
        <f t="shared" si="61"/>
        <v/>
      </c>
    </row>
    <row r="717" spans="11:20" x14ac:dyDescent="0.35">
      <c r="K717" s="42" t="str">
        <f t="shared" si="60"/>
        <v/>
      </c>
      <c r="Q717" s="40" t="str">
        <f t="shared" si="63"/>
        <v/>
      </c>
      <c r="R717" t="str">
        <f t="shared" si="64"/>
        <v/>
      </c>
      <c r="S717" s="42" t="str">
        <f t="shared" si="62"/>
        <v/>
      </c>
      <c r="T717" t="str">
        <f t="shared" si="61"/>
        <v/>
      </c>
    </row>
    <row r="718" spans="11:20" x14ac:dyDescent="0.35">
      <c r="K718" s="42" t="str">
        <f t="shared" si="60"/>
        <v/>
      </c>
      <c r="Q718" s="40" t="str">
        <f t="shared" si="63"/>
        <v/>
      </c>
      <c r="R718" t="str">
        <f t="shared" si="64"/>
        <v/>
      </c>
      <c r="S718" s="42" t="str">
        <f t="shared" si="62"/>
        <v/>
      </c>
      <c r="T718" t="str">
        <f t="shared" si="61"/>
        <v/>
      </c>
    </row>
    <row r="719" spans="11:20" x14ac:dyDescent="0.35">
      <c r="K719" s="42" t="str">
        <f t="shared" si="60"/>
        <v/>
      </c>
      <c r="Q719" s="40" t="str">
        <f t="shared" si="63"/>
        <v/>
      </c>
      <c r="R719" t="str">
        <f t="shared" si="64"/>
        <v/>
      </c>
      <c r="S719" s="42" t="str">
        <f t="shared" si="62"/>
        <v/>
      </c>
      <c r="T719" t="str">
        <f t="shared" si="61"/>
        <v/>
      </c>
    </row>
    <row r="720" spans="11:20" x14ac:dyDescent="0.35">
      <c r="K720" s="42" t="str">
        <f t="shared" si="60"/>
        <v/>
      </c>
      <c r="Q720" s="40" t="str">
        <f t="shared" si="63"/>
        <v/>
      </c>
      <c r="R720" t="str">
        <f t="shared" si="64"/>
        <v/>
      </c>
      <c r="S720" s="42" t="str">
        <f t="shared" si="62"/>
        <v/>
      </c>
      <c r="T720" t="str">
        <f t="shared" si="61"/>
        <v/>
      </c>
    </row>
    <row r="721" spans="11:20" x14ac:dyDescent="0.35">
      <c r="K721" s="42" t="str">
        <f t="shared" si="60"/>
        <v/>
      </c>
      <c r="Q721" s="40" t="str">
        <f t="shared" si="63"/>
        <v/>
      </c>
      <c r="R721" t="str">
        <f t="shared" si="64"/>
        <v/>
      </c>
      <c r="S721" s="42" t="str">
        <f t="shared" si="62"/>
        <v/>
      </c>
      <c r="T721" t="str">
        <f t="shared" si="61"/>
        <v/>
      </c>
    </row>
    <row r="722" spans="11:20" x14ac:dyDescent="0.35">
      <c r="K722" s="42" t="str">
        <f t="shared" si="60"/>
        <v/>
      </c>
      <c r="Q722" s="40" t="str">
        <f t="shared" si="63"/>
        <v/>
      </c>
      <c r="R722" t="str">
        <f t="shared" si="64"/>
        <v/>
      </c>
      <c r="S722" s="42" t="str">
        <f t="shared" si="62"/>
        <v/>
      </c>
      <c r="T722" t="str">
        <f t="shared" si="61"/>
        <v/>
      </c>
    </row>
    <row r="723" spans="11:20" x14ac:dyDescent="0.35">
      <c r="K723" s="42" t="str">
        <f t="shared" si="60"/>
        <v/>
      </c>
      <c r="Q723" s="40" t="str">
        <f t="shared" si="63"/>
        <v/>
      </c>
      <c r="R723" t="str">
        <f t="shared" si="64"/>
        <v/>
      </c>
      <c r="S723" s="42" t="str">
        <f t="shared" si="62"/>
        <v/>
      </c>
      <c r="T723" t="str">
        <f t="shared" si="61"/>
        <v/>
      </c>
    </row>
    <row r="724" spans="11:20" x14ac:dyDescent="0.35">
      <c r="K724" s="42" t="str">
        <f t="shared" si="60"/>
        <v/>
      </c>
      <c r="Q724" s="40" t="str">
        <f t="shared" si="63"/>
        <v/>
      </c>
      <c r="R724" t="str">
        <f t="shared" si="64"/>
        <v/>
      </c>
      <c r="S724" s="42" t="str">
        <f t="shared" si="62"/>
        <v/>
      </c>
      <c r="T724" t="str">
        <f t="shared" si="61"/>
        <v/>
      </c>
    </row>
    <row r="725" spans="11:20" x14ac:dyDescent="0.35">
      <c r="K725" s="42" t="str">
        <f t="shared" si="60"/>
        <v/>
      </c>
      <c r="Q725" s="40" t="str">
        <f t="shared" si="63"/>
        <v/>
      </c>
      <c r="R725" t="str">
        <f t="shared" si="64"/>
        <v/>
      </c>
      <c r="S725" s="42" t="str">
        <f t="shared" si="62"/>
        <v/>
      </c>
      <c r="T725" t="str">
        <f t="shared" si="61"/>
        <v/>
      </c>
    </row>
    <row r="726" spans="11:20" x14ac:dyDescent="0.35">
      <c r="K726" s="42" t="str">
        <f t="shared" si="60"/>
        <v/>
      </c>
      <c r="Q726" s="40" t="str">
        <f t="shared" si="63"/>
        <v/>
      </c>
      <c r="R726" t="str">
        <f t="shared" si="64"/>
        <v/>
      </c>
      <c r="S726" s="42" t="str">
        <f t="shared" si="62"/>
        <v/>
      </c>
      <c r="T726" t="str">
        <f t="shared" si="61"/>
        <v/>
      </c>
    </row>
    <row r="727" spans="11:20" x14ac:dyDescent="0.35">
      <c r="K727" s="42" t="str">
        <f t="shared" si="60"/>
        <v/>
      </c>
      <c r="Q727" s="40" t="str">
        <f t="shared" si="63"/>
        <v/>
      </c>
      <c r="R727" t="str">
        <f t="shared" si="64"/>
        <v/>
      </c>
      <c r="S727" s="42" t="str">
        <f t="shared" si="62"/>
        <v/>
      </c>
      <c r="T727" t="str">
        <f t="shared" si="61"/>
        <v/>
      </c>
    </row>
    <row r="728" spans="11:20" x14ac:dyDescent="0.35">
      <c r="K728" s="42" t="str">
        <f t="shared" si="60"/>
        <v/>
      </c>
      <c r="Q728" s="40" t="str">
        <f t="shared" si="63"/>
        <v/>
      </c>
      <c r="R728" t="str">
        <f t="shared" si="64"/>
        <v/>
      </c>
      <c r="S728" s="42" t="str">
        <f t="shared" si="62"/>
        <v/>
      </c>
      <c r="T728" t="str">
        <f t="shared" si="61"/>
        <v/>
      </c>
    </row>
    <row r="729" spans="11:20" x14ac:dyDescent="0.35">
      <c r="K729" s="42" t="str">
        <f t="shared" si="60"/>
        <v/>
      </c>
      <c r="Q729" s="40" t="str">
        <f t="shared" si="63"/>
        <v/>
      </c>
      <c r="R729" t="str">
        <f t="shared" si="64"/>
        <v/>
      </c>
      <c r="S729" s="42" t="str">
        <f t="shared" si="62"/>
        <v/>
      </c>
      <c r="T729" t="str">
        <f t="shared" si="61"/>
        <v/>
      </c>
    </row>
    <row r="730" spans="11:20" x14ac:dyDescent="0.35">
      <c r="K730" s="42" t="str">
        <f t="shared" si="60"/>
        <v/>
      </c>
      <c r="Q730" s="40" t="str">
        <f t="shared" si="63"/>
        <v/>
      </c>
      <c r="R730" t="str">
        <f t="shared" si="64"/>
        <v/>
      </c>
      <c r="S730" s="42" t="str">
        <f t="shared" si="62"/>
        <v/>
      </c>
      <c r="T730" t="str">
        <f t="shared" si="61"/>
        <v/>
      </c>
    </row>
    <row r="731" spans="11:20" x14ac:dyDescent="0.35">
      <c r="K731" s="42" t="str">
        <f t="shared" si="60"/>
        <v/>
      </c>
      <c r="Q731" s="40" t="str">
        <f t="shared" si="63"/>
        <v/>
      </c>
      <c r="R731" t="str">
        <f t="shared" si="64"/>
        <v/>
      </c>
      <c r="S731" s="42" t="str">
        <f t="shared" si="62"/>
        <v/>
      </c>
      <c r="T731" t="str">
        <f t="shared" si="61"/>
        <v/>
      </c>
    </row>
    <row r="732" spans="11:20" x14ac:dyDescent="0.35">
      <c r="K732" s="42" t="str">
        <f t="shared" si="60"/>
        <v/>
      </c>
      <c r="Q732" s="40" t="str">
        <f t="shared" si="63"/>
        <v/>
      </c>
      <c r="R732" t="str">
        <f t="shared" si="64"/>
        <v/>
      </c>
      <c r="S732" s="42" t="str">
        <f t="shared" si="62"/>
        <v/>
      </c>
      <c r="T732" t="str">
        <f t="shared" si="61"/>
        <v/>
      </c>
    </row>
    <row r="733" spans="11:20" x14ac:dyDescent="0.35">
      <c r="K733" s="42" t="str">
        <f t="shared" si="60"/>
        <v/>
      </c>
      <c r="Q733" s="40" t="str">
        <f t="shared" si="63"/>
        <v/>
      </c>
      <c r="R733" t="str">
        <f t="shared" si="64"/>
        <v/>
      </c>
      <c r="S733" s="42" t="str">
        <f t="shared" si="62"/>
        <v/>
      </c>
      <c r="T733" t="str">
        <f t="shared" si="61"/>
        <v/>
      </c>
    </row>
    <row r="734" spans="11:20" x14ac:dyDescent="0.35">
      <c r="K734" s="42" t="str">
        <f t="shared" si="60"/>
        <v/>
      </c>
      <c r="Q734" s="40" t="str">
        <f t="shared" si="63"/>
        <v/>
      </c>
      <c r="R734" t="str">
        <f t="shared" si="64"/>
        <v/>
      </c>
      <c r="S734" s="42" t="str">
        <f t="shared" si="62"/>
        <v/>
      </c>
      <c r="T734" t="str">
        <f t="shared" si="61"/>
        <v/>
      </c>
    </row>
    <row r="735" spans="11:20" x14ac:dyDescent="0.35">
      <c r="K735" s="42" t="str">
        <f t="shared" si="60"/>
        <v/>
      </c>
      <c r="Q735" s="40" t="str">
        <f t="shared" si="63"/>
        <v/>
      </c>
      <c r="R735" t="str">
        <f t="shared" si="64"/>
        <v/>
      </c>
      <c r="S735" s="42" t="str">
        <f t="shared" si="62"/>
        <v/>
      </c>
      <c r="T735" t="str">
        <f t="shared" si="61"/>
        <v/>
      </c>
    </row>
    <row r="736" spans="11:20" x14ac:dyDescent="0.35">
      <c r="K736" s="42" t="str">
        <f t="shared" si="60"/>
        <v/>
      </c>
      <c r="Q736" s="40" t="str">
        <f t="shared" si="63"/>
        <v/>
      </c>
      <c r="R736" t="str">
        <f t="shared" si="64"/>
        <v/>
      </c>
      <c r="S736" s="42" t="str">
        <f t="shared" si="62"/>
        <v/>
      </c>
      <c r="T736" t="str">
        <f t="shared" si="61"/>
        <v/>
      </c>
    </row>
    <row r="737" spans="11:20" x14ac:dyDescent="0.35">
      <c r="K737" s="42" t="str">
        <f t="shared" si="60"/>
        <v/>
      </c>
      <c r="Q737" s="40" t="str">
        <f t="shared" si="63"/>
        <v/>
      </c>
      <c r="R737" t="str">
        <f t="shared" si="64"/>
        <v/>
      </c>
      <c r="S737" s="42" t="str">
        <f t="shared" si="62"/>
        <v/>
      </c>
      <c r="T737" t="str">
        <f t="shared" si="61"/>
        <v/>
      </c>
    </row>
    <row r="738" spans="11:20" x14ac:dyDescent="0.35">
      <c r="K738" s="42" t="str">
        <f t="shared" si="60"/>
        <v/>
      </c>
      <c r="Q738" s="40" t="str">
        <f t="shared" si="63"/>
        <v/>
      </c>
      <c r="R738" t="str">
        <f t="shared" si="64"/>
        <v/>
      </c>
      <c r="S738" s="42" t="str">
        <f t="shared" si="62"/>
        <v/>
      </c>
      <c r="T738" t="str">
        <f t="shared" si="61"/>
        <v/>
      </c>
    </row>
    <row r="739" spans="11:20" x14ac:dyDescent="0.35">
      <c r="K739" s="42" t="str">
        <f t="shared" si="60"/>
        <v/>
      </c>
      <c r="Q739" s="40" t="str">
        <f t="shared" si="63"/>
        <v/>
      </c>
      <c r="R739" t="str">
        <f t="shared" si="64"/>
        <v/>
      </c>
      <c r="S739" s="42" t="str">
        <f t="shared" si="62"/>
        <v/>
      </c>
      <c r="T739" t="str">
        <f t="shared" si="61"/>
        <v/>
      </c>
    </row>
    <row r="740" spans="11:20" x14ac:dyDescent="0.35">
      <c r="K740" s="42" t="str">
        <f t="shared" si="60"/>
        <v/>
      </c>
      <c r="Q740" s="40" t="str">
        <f t="shared" si="63"/>
        <v/>
      </c>
      <c r="R740" t="str">
        <f t="shared" si="64"/>
        <v/>
      </c>
      <c r="S740" s="42" t="str">
        <f t="shared" si="62"/>
        <v/>
      </c>
      <c r="T740" t="str">
        <f t="shared" si="61"/>
        <v/>
      </c>
    </row>
    <row r="741" spans="11:20" x14ac:dyDescent="0.35">
      <c r="K741" s="42" t="str">
        <f t="shared" si="60"/>
        <v/>
      </c>
      <c r="Q741" s="40" t="str">
        <f t="shared" si="63"/>
        <v/>
      </c>
      <c r="R741" t="str">
        <f t="shared" si="64"/>
        <v/>
      </c>
      <c r="S741" s="42" t="str">
        <f t="shared" si="62"/>
        <v/>
      </c>
      <c r="T741" t="str">
        <f t="shared" si="61"/>
        <v/>
      </c>
    </row>
    <row r="742" spans="11:20" x14ac:dyDescent="0.35">
      <c r="K742" s="42" t="str">
        <f t="shared" si="60"/>
        <v/>
      </c>
      <c r="Q742" s="40" t="str">
        <f t="shared" si="63"/>
        <v/>
      </c>
      <c r="R742" t="str">
        <f t="shared" si="64"/>
        <v/>
      </c>
      <c r="S742" s="42" t="str">
        <f t="shared" si="62"/>
        <v/>
      </c>
      <c r="T742" t="str">
        <f t="shared" si="61"/>
        <v/>
      </c>
    </row>
    <row r="743" spans="11:20" x14ac:dyDescent="0.35">
      <c r="K743" s="42" t="str">
        <f t="shared" si="60"/>
        <v/>
      </c>
      <c r="Q743" s="40" t="str">
        <f t="shared" si="63"/>
        <v/>
      </c>
      <c r="R743" t="str">
        <f t="shared" si="64"/>
        <v/>
      </c>
      <c r="S743" s="42" t="str">
        <f t="shared" si="62"/>
        <v/>
      </c>
      <c r="T743" t="str">
        <f t="shared" si="61"/>
        <v/>
      </c>
    </row>
    <row r="744" spans="11:20" x14ac:dyDescent="0.35">
      <c r="K744" s="42" t="str">
        <f t="shared" si="60"/>
        <v/>
      </c>
      <c r="Q744" s="40" t="str">
        <f t="shared" si="63"/>
        <v/>
      </c>
      <c r="R744" t="str">
        <f t="shared" si="64"/>
        <v/>
      </c>
      <c r="S744" s="42" t="str">
        <f t="shared" si="62"/>
        <v/>
      </c>
      <c r="T744" t="str">
        <f t="shared" si="61"/>
        <v/>
      </c>
    </row>
    <row r="745" spans="11:20" x14ac:dyDescent="0.35">
      <c r="K745" s="42" t="str">
        <f t="shared" si="60"/>
        <v/>
      </c>
      <c r="Q745" s="40" t="str">
        <f t="shared" si="63"/>
        <v/>
      </c>
      <c r="R745" t="str">
        <f t="shared" si="64"/>
        <v/>
      </c>
      <c r="S745" s="42" t="str">
        <f t="shared" si="62"/>
        <v/>
      </c>
      <c r="T745" t="str">
        <f t="shared" si="61"/>
        <v/>
      </c>
    </row>
    <row r="746" spans="11:20" x14ac:dyDescent="0.35">
      <c r="K746" s="42" t="str">
        <f t="shared" si="60"/>
        <v/>
      </c>
      <c r="Q746" s="40" t="str">
        <f t="shared" si="63"/>
        <v/>
      </c>
      <c r="R746" t="str">
        <f t="shared" si="64"/>
        <v/>
      </c>
      <c r="S746" s="42" t="str">
        <f t="shared" si="62"/>
        <v/>
      </c>
      <c r="T746" t="str">
        <f t="shared" si="61"/>
        <v/>
      </c>
    </row>
    <row r="747" spans="11:20" x14ac:dyDescent="0.35">
      <c r="K747" s="42" t="str">
        <f t="shared" si="60"/>
        <v/>
      </c>
      <c r="Q747" s="40" t="str">
        <f t="shared" si="63"/>
        <v/>
      </c>
      <c r="R747" t="str">
        <f t="shared" si="64"/>
        <v/>
      </c>
      <c r="S747" s="42" t="str">
        <f t="shared" si="62"/>
        <v/>
      </c>
      <c r="T747" t="str">
        <f t="shared" si="61"/>
        <v/>
      </c>
    </row>
    <row r="748" spans="11:20" x14ac:dyDescent="0.35">
      <c r="K748" s="42" t="str">
        <f t="shared" si="60"/>
        <v/>
      </c>
      <c r="Q748" s="40" t="str">
        <f t="shared" si="63"/>
        <v/>
      </c>
      <c r="R748" t="str">
        <f t="shared" si="64"/>
        <v/>
      </c>
      <c r="S748" s="42" t="str">
        <f t="shared" si="62"/>
        <v/>
      </c>
      <c r="T748" t="str">
        <f t="shared" si="61"/>
        <v/>
      </c>
    </row>
    <row r="749" spans="11:20" x14ac:dyDescent="0.35">
      <c r="K749" s="42" t="str">
        <f t="shared" si="60"/>
        <v/>
      </c>
      <c r="Q749" s="40" t="str">
        <f t="shared" si="63"/>
        <v/>
      </c>
      <c r="R749" t="str">
        <f t="shared" si="64"/>
        <v/>
      </c>
      <c r="S749" s="42" t="str">
        <f t="shared" si="62"/>
        <v/>
      </c>
      <c r="T749" t="str">
        <f t="shared" si="61"/>
        <v/>
      </c>
    </row>
    <row r="750" spans="11:20" x14ac:dyDescent="0.35">
      <c r="K750" s="42" t="str">
        <f t="shared" si="60"/>
        <v/>
      </c>
      <c r="Q750" s="40" t="str">
        <f t="shared" si="63"/>
        <v/>
      </c>
      <c r="R750" t="str">
        <f t="shared" si="64"/>
        <v/>
      </c>
      <c r="S750" s="42" t="str">
        <f t="shared" si="62"/>
        <v/>
      </c>
      <c r="T750" t="str">
        <f t="shared" si="61"/>
        <v/>
      </c>
    </row>
    <row r="751" spans="11:20" x14ac:dyDescent="0.35">
      <c r="K751" s="42" t="str">
        <f t="shared" si="60"/>
        <v/>
      </c>
      <c r="Q751" s="40" t="str">
        <f t="shared" si="63"/>
        <v/>
      </c>
      <c r="R751" t="str">
        <f t="shared" si="64"/>
        <v/>
      </c>
      <c r="S751" s="42" t="str">
        <f t="shared" si="62"/>
        <v/>
      </c>
      <c r="T751" t="str">
        <f t="shared" si="61"/>
        <v/>
      </c>
    </row>
    <row r="752" spans="11:20" x14ac:dyDescent="0.35">
      <c r="K752" s="42" t="str">
        <f t="shared" si="60"/>
        <v/>
      </c>
      <c r="Q752" s="40" t="str">
        <f t="shared" si="63"/>
        <v/>
      </c>
      <c r="R752" t="str">
        <f t="shared" si="64"/>
        <v/>
      </c>
      <c r="S752" s="42" t="str">
        <f t="shared" si="62"/>
        <v/>
      </c>
      <c r="T752" t="str">
        <f t="shared" si="61"/>
        <v/>
      </c>
    </row>
    <row r="753" spans="11:20" x14ac:dyDescent="0.35">
      <c r="K753" s="42" t="str">
        <f t="shared" si="60"/>
        <v/>
      </c>
      <c r="Q753" s="40" t="str">
        <f t="shared" si="63"/>
        <v/>
      </c>
      <c r="R753" t="str">
        <f t="shared" si="64"/>
        <v/>
      </c>
      <c r="S753" s="42" t="str">
        <f t="shared" si="62"/>
        <v/>
      </c>
      <c r="T753" t="str">
        <f t="shared" si="61"/>
        <v/>
      </c>
    </row>
    <row r="754" spans="11:20" x14ac:dyDescent="0.35">
      <c r="K754" s="42" t="str">
        <f t="shared" si="60"/>
        <v/>
      </c>
      <c r="Q754" s="40" t="str">
        <f t="shared" si="63"/>
        <v/>
      </c>
      <c r="R754" t="str">
        <f t="shared" si="64"/>
        <v/>
      </c>
      <c r="S754" s="42" t="str">
        <f t="shared" si="62"/>
        <v/>
      </c>
      <c r="T754" t="str">
        <f t="shared" si="61"/>
        <v/>
      </c>
    </row>
    <row r="755" spans="11:20" x14ac:dyDescent="0.35">
      <c r="K755" s="42" t="str">
        <f t="shared" si="60"/>
        <v/>
      </c>
      <c r="Q755" s="40" t="str">
        <f t="shared" si="63"/>
        <v/>
      </c>
      <c r="R755" t="str">
        <f t="shared" si="64"/>
        <v/>
      </c>
      <c r="S755" s="42" t="str">
        <f t="shared" si="62"/>
        <v/>
      </c>
      <c r="T755" t="str">
        <f t="shared" si="61"/>
        <v/>
      </c>
    </row>
    <row r="756" spans="11:20" x14ac:dyDescent="0.35">
      <c r="K756" s="42" t="str">
        <f t="shared" ref="K756:K819" si="65">IF(SUM(D756:G756)=0,"",SUM(D756:G756))</f>
        <v/>
      </c>
      <c r="Q756" s="40" t="str">
        <f t="shared" si="63"/>
        <v/>
      </c>
      <c r="R756" t="str">
        <f t="shared" si="64"/>
        <v/>
      </c>
      <c r="S756" s="42" t="str">
        <f t="shared" si="62"/>
        <v/>
      </c>
      <c r="T756" t="str">
        <f t="shared" ref="T756:T819" si="66">IF(OR(K756="",S756=""),"",SUM(K756-S756))</f>
        <v/>
      </c>
    </row>
    <row r="757" spans="11:20" x14ac:dyDescent="0.35">
      <c r="K757" s="42" t="str">
        <f t="shared" si="65"/>
        <v/>
      </c>
      <c r="Q757" s="40" t="str">
        <f t="shared" si="63"/>
        <v/>
      </c>
      <c r="R757" t="str">
        <f t="shared" si="64"/>
        <v/>
      </c>
      <c r="S757" s="42" t="str">
        <f t="shared" si="62"/>
        <v/>
      </c>
      <c r="T757" t="str">
        <f t="shared" si="66"/>
        <v/>
      </c>
    </row>
    <row r="758" spans="11:20" x14ac:dyDescent="0.35">
      <c r="K758" s="42" t="str">
        <f t="shared" si="65"/>
        <v/>
      </c>
      <c r="Q758" s="40" t="str">
        <f t="shared" si="63"/>
        <v/>
      </c>
      <c r="R758" t="str">
        <f t="shared" si="64"/>
        <v/>
      </c>
      <c r="S758" s="42" t="str">
        <f t="shared" si="62"/>
        <v/>
      </c>
      <c r="T758" t="str">
        <f t="shared" si="66"/>
        <v/>
      </c>
    </row>
    <row r="759" spans="11:20" x14ac:dyDescent="0.35">
      <c r="K759" s="42" t="str">
        <f t="shared" si="65"/>
        <v/>
      </c>
      <c r="Q759" s="40" t="str">
        <f t="shared" si="63"/>
        <v/>
      </c>
      <c r="R759" t="str">
        <f t="shared" si="64"/>
        <v/>
      </c>
      <c r="S759" s="42" t="str">
        <f t="shared" si="62"/>
        <v/>
      </c>
      <c r="T759" t="str">
        <f t="shared" si="66"/>
        <v/>
      </c>
    </row>
    <row r="760" spans="11:20" x14ac:dyDescent="0.35">
      <c r="K760" s="42" t="str">
        <f t="shared" si="65"/>
        <v/>
      </c>
      <c r="Q760" s="40" t="str">
        <f t="shared" si="63"/>
        <v/>
      </c>
      <c r="R760" t="str">
        <f t="shared" si="64"/>
        <v/>
      </c>
      <c r="S760" s="42" t="str">
        <f t="shared" si="62"/>
        <v/>
      </c>
      <c r="T760" t="str">
        <f t="shared" si="66"/>
        <v/>
      </c>
    </row>
    <row r="761" spans="11:20" x14ac:dyDescent="0.35">
      <c r="K761" s="42" t="str">
        <f t="shared" si="65"/>
        <v/>
      </c>
      <c r="Q761" s="40" t="str">
        <f t="shared" si="63"/>
        <v/>
      </c>
      <c r="R761" t="str">
        <f t="shared" si="64"/>
        <v/>
      </c>
      <c r="S761" s="42" t="str">
        <f t="shared" si="62"/>
        <v/>
      </c>
      <c r="T761" t="str">
        <f t="shared" si="66"/>
        <v/>
      </c>
    </row>
    <row r="762" spans="11:20" x14ac:dyDescent="0.35">
      <c r="K762" s="42" t="str">
        <f t="shared" si="65"/>
        <v/>
      </c>
      <c r="Q762" s="40" t="str">
        <f t="shared" si="63"/>
        <v/>
      </c>
      <c r="R762" t="str">
        <f t="shared" si="64"/>
        <v/>
      </c>
      <c r="S762" s="42" t="str">
        <f t="shared" si="62"/>
        <v/>
      </c>
      <c r="T762" t="str">
        <f t="shared" si="66"/>
        <v/>
      </c>
    </row>
    <row r="763" spans="11:20" x14ac:dyDescent="0.35">
      <c r="K763" s="42" t="str">
        <f t="shared" si="65"/>
        <v/>
      </c>
      <c r="Q763" s="40" t="str">
        <f t="shared" si="63"/>
        <v/>
      </c>
      <c r="R763" t="str">
        <f t="shared" si="64"/>
        <v/>
      </c>
      <c r="S763" s="42" t="str">
        <f t="shared" si="62"/>
        <v/>
      </c>
      <c r="T763" t="str">
        <f t="shared" si="66"/>
        <v/>
      </c>
    </row>
    <row r="764" spans="11:20" x14ac:dyDescent="0.35">
      <c r="K764" s="42" t="str">
        <f t="shared" si="65"/>
        <v/>
      </c>
      <c r="Q764" s="40" t="str">
        <f t="shared" si="63"/>
        <v/>
      </c>
      <c r="R764" t="str">
        <f t="shared" si="64"/>
        <v/>
      </c>
      <c r="S764" s="42" t="str">
        <f t="shared" si="62"/>
        <v/>
      </c>
      <c r="T764" t="str">
        <f t="shared" si="66"/>
        <v/>
      </c>
    </row>
    <row r="765" spans="11:20" x14ac:dyDescent="0.35">
      <c r="K765" s="42" t="str">
        <f t="shared" si="65"/>
        <v/>
      </c>
      <c r="Q765" s="40" t="str">
        <f t="shared" si="63"/>
        <v/>
      </c>
      <c r="R765" t="str">
        <f t="shared" si="64"/>
        <v/>
      </c>
      <c r="S765" s="42" t="str">
        <f t="shared" si="62"/>
        <v/>
      </c>
      <c r="T765" t="str">
        <f t="shared" si="66"/>
        <v/>
      </c>
    </row>
    <row r="766" spans="11:20" x14ac:dyDescent="0.35">
      <c r="K766" s="42" t="str">
        <f t="shared" si="65"/>
        <v/>
      </c>
      <c r="Q766" s="40" t="str">
        <f t="shared" si="63"/>
        <v/>
      </c>
      <c r="R766" t="str">
        <f t="shared" si="64"/>
        <v/>
      </c>
      <c r="S766" s="42" t="str">
        <f t="shared" si="62"/>
        <v/>
      </c>
      <c r="T766" t="str">
        <f t="shared" si="66"/>
        <v/>
      </c>
    </row>
    <row r="767" spans="11:20" x14ac:dyDescent="0.35">
      <c r="K767" s="42" t="str">
        <f t="shared" si="65"/>
        <v/>
      </c>
      <c r="Q767" s="40" t="str">
        <f t="shared" si="63"/>
        <v/>
      </c>
      <c r="R767" t="str">
        <f t="shared" si="64"/>
        <v/>
      </c>
      <c r="S767" s="42" t="str">
        <f t="shared" si="62"/>
        <v/>
      </c>
      <c r="T767" t="str">
        <f t="shared" si="66"/>
        <v/>
      </c>
    </row>
    <row r="768" spans="11:20" x14ac:dyDescent="0.35">
      <c r="K768" s="42" t="str">
        <f t="shared" si="65"/>
        <v/>
      </c>
      <c r="Q768" s="40" t="str">
        <f t="shared" si="63"/>
        <v/>
      </c>
      <c r="R768" t="str">
        <f t="shared" si="64"/>
        <v/>
      </c>
      <c r="S768" s="42" t="str">
        <f t="shared" si="62"/>
        <v/>
      </c>
      <c r="T768" t="str">
        <f t="shared" si="66"/>
        <v/>
      </c>
    </row>
    <row r="769" spans="11:20" x14ac:dyDescent="0.35">
      <c r="K769" s="42" t="str">
        <f t="shared" si="65"/>
        <v/>
      </c>
      <c r="Q769" s="40" t="str">
        <f t="shared" si="63"/>
        <v/>
      </c>
      <c r="R769" t="str">
        <f t="shared" si="64"/>
        <v/>
      </c>
      <c r="S769" s="42" t="str">
        <f t="shared" si="62"/>
        <v/>
      </c>
      <c r="T769" t="str">
        <f t="shared" si="66"/>
        <v/>
      </c>
    </row>
    <row r="770" spans="11:20" x14ac:dyDescent="0.35">
      <c r="K770" s="42" t="str">
        <f t="shared" si="65"/>
        <v/>
      </c>
      <c r="Q770" s="40" t="str">
        <f t="shared" si="63"/>
        <v/>
      </c>
      <c r="R770" t="str">
        <f t="shared" si="64"/>
        <v/>
      </c>
      <c r="S770" s="42" t="str">
        <f t="shared" si="62"/>
        <v/>
      </c>
      <c r="T770" t="str">
        <f t="shared" si="66"/>
        <v/>
      </c>
    </row>
    <row r="771" spans="11:20" x14ac:dyDescent="0.35">
      <c r="K771" s="42" t="str">
        <f t="shared" si="65"/>
        <v/>
      </c>
      <c r="Q771" s="40" t="str">
        <f t="shared" si="63"/>
        <v/>
      </c>
      <c r="R771" t="str">
        <f t="shared" si="64"/>
        <v/>
      </c>
      <c r="S771" s="42" t="str">
        <f t="shared" ref="S771:S834" si="67">IF(SUM(L771:O771)=0,"",SUM(L771:O771))</f>
        <v/>
      </c>
      <c r="T771" t="str">
        <f t="shared" si="66"/>
        <v/>
      </c>
    </row>
    <row r="772" spans="11:20" x14ac:dyDescent="0.35">
      <c r="K772" s="42" t="str">
        <f t="shared" si="65"/>
        <v/>
      </c>
      <c r="Q772" s="40" t="str">
        <f t="shared" si="63"/>
        <v/>
      </c>
      <c r="R772" t="str">
        <f t="shared" si="64"/>
        <v/>
      </c>
      <c r="S772" s="42" t="str">
        <f t="shared" si="67"/>
        <v/>
      </c>
      <c r="T772" t="str">
        <f t="shared" si="66"/>
        <v/>
      </c>
    </row>
    <row r="773" spans="11:20" x14ac:dyDescent="0.35">
      <c r="K773" s="42" t="str">
        <f t="shared" si="65"/>
        <v/>
      </c>
      <c r="Q773" s="40" t="str">
        <f t="shared" ref="Q773:Q836" si="68">IF(SUM(M773,N773)=0,"",SUM(M773,N773))</f>
        <v/>
      </c>
      <c r="R773" t="str">
        <f t="shared" ref="R773:R836" si="69">IF(SUM(L773,O773)=0,"",SUM(L773,O773))</f>
        <v/>
      </c>
      <c r="S773" s="42" t="str">
        <f t="shared" si="67"/>
        <v/>
      </c>
      <c r="T773" t="str">
        <f t="shared" si="66"/>
        <v/>
      </c>
    </row>
    <row r="774" spans="11:20" x14ac:dyDescent="0.35">
      <c r="K774" s="42" t="str">
        <f t="shared" si="65"/>
        <v/>
      </c>
      <c r="Q774" s="40" t="str">
        <f t="shared" si="68"/>
        <v/>
      </c>
      <c r="R774" t="str">
        <f t="shared" si="69"/>
        <v/>
      </c>
      <c r="S774" s="42" t="str">
        <f t="shared" si="67"/>
        <v/>
      </c>
      <c r="T774" t="str">
        <f t="shared" si="66"/>
        <v/>
      </c>
    </row>
    <row r="775" spans="11:20" x14ac:dyDescent="0.35">
      <c r="K775" s="42" t="str">
        <f t="shared" si="65"/>
        <v/>
      </c>
      <c r="Q775" s="40" t="str">
        <f t="shared" si="68"/>
        <v/>
      </c>
      <c r="R775" t="str">
        <f t="shared" si="69"/>
        <v/>
      </c>
      <c r="S775" s="42" t="str">
        <f t="shared" si="67"/>
        <v/>
      </c>
      <c r="T775" t="str">
        <f t="shared" si="66"/>
        <v/>
      </c>
    </row>
    <row r="776" spans="11:20" x14ac:dyDescent="0.35">
      <c r="K776" s="42" t="str">
        <f t="shared" si="65"/>
        <v/>
      </c>
      <c r="Q776" s="40" t="str">
        <f t="shared" si="68"/>
        <v/>
      </c>
      <c r="R776" t="str">
        <f t="shared" si="69"/>
        <v/>
      </c>
      <c r="S776" s="42" t="str">
        <f t="shared" si="67"/>
        <v/>
      </c>
      <c r="T776" t="str">
        <f t="shared" si="66"/>
        <v/>
      </c>
    </row>
    <row r="777" spans="11:20" x14ac:dyDescent="0.35">
      <c r="K777" s="42" t="str">
        <f t="shared" si="65"/>
        <v/>
      </c>
      <c r="Q777" s="40" t="str">
        <f t="shared" si="68"/>
        <v/>
      </c>
      <c r="R777" t="str">
        <f t="shared" si="69"/>
        <v/>
      </c>
      <c r="S777" s="42" t="str">
        <f t="shared" si="67"/>
        <v/>
      </c>
      <c r="T777" t="str">
        <f t="shared" si="66"/>
        <v/>
      </c>
    </row>
    <row r="778" spans="11:20" x14ac:dyDescent="0.35">
      <c r="K778" s="42" t="str">
        <f t="shared" si="65"/>
        <v/>
      </c>
      <c r="Q778" s="40" t="str">
        <f t="shared" si="68"/>
        <v/>
      </c>
      <c r="R778" t="str">
        <f t="shared" si="69"/>
        <v/>
      </c>
      <c r="S778" s="42" t="str">
        <f t="shared" si="67"/>
        <v/>
      </c>
      <c r="T778" t="str">
        <f t="shared" si="66"/>
        <v/>
      </c>
    </row>
    <row r="779" spans="11:20" x14ac:dyDescent="0.35">
      <c r="K779" s="42" t="str">
        <f t="shared" si="65"/>
        <v/>
      </c>
      <c r="Q779" s="40" t="str">
        <f t="shared" si="68"/>
        <v/>
      </c>
      <c r="R779" t="str">
        <f t="shared" si="69"/>
        <v/>
      </c>
      <c r="S779" s="42" t="str">
        <f t="shared" si="67"/>
        <v/>
      </c>
      <c r="T779" t="str">
        <f t="shared" si="66"/>
        <v/>
      </c>
    </row>
    <row r="780" spans="11:20" x14ac:dyDescent="0.35">
      <c r="K780" s="42" t="str">
        <f t="shared" si="65"/>
        <v/>
      </c>
      <c r="Q780" s="40" t="str">
        <f t="shared" si="68"/>
        <v/>
      </c>
      <c r="R780" t="str">
        <f t="shared" si="69"/>
        <v/>
      </c>
      <c r="S780" s="42" t="str">
        <f t="shared" si="67"/>
        <v/>
      </c>
      <c r="T780" t="str">
        <f t="shared" si="66"/>
        <v/>
      </c>
    </row>
    <row r="781" spans="11:20" x14ac:dyDescent="0.35">
      <c r="K781" s="42" t="str">
        <f t="shared" si="65"/>
        <v/>
      </c>
      <c r="Q781" s="40" t="str">
        <f t="shared" si="68"/>
        <v/>
      </c>
      <c r="R781" t="str">
        <f t="shared" si="69"/>
        <v/>
      </c>
      <c r="S781" s="42" t="str">
        <f t="shared" si="67"/>
        <v/>
      </c>
      <c r="T781" t="str">
        <f t="shared" si="66"/>
        <v/>
      </c>
    </row>
    <row r="782" spans="11:20" x14ac:dyDescent="0.35">
      <c r="K782" s="42" t="str">
        <f t="shared" si="65"/>
        <v/>
      </c>
      <c r="Q782" s="40" t="str">
        <f t="shared" si="68"/>
        <v/>
      </c>
      <c r="R782" t="str">
        <f t="shared" si="69"/>
        <v/>
      </c>
      <c r="S782" s="42" t="str">
        <f t="shared" si="67"/>
        <v/>
      </c>
      <c r="T782" t="str">
        <f t="shared" si="66"/>
        <v/>
      </c>
    </row>
    <row r="783" spans="11:20" x14ac:dyDescent="0.35">
      <c r="K783" s="42" t="str">
        <f t="shared" si="65"/>
        <v/>
      </c>
      <c r="Q783" s="40" t="str">
        <f t="shared" si="68"/>
        <v/>
      </c>
      <c r="R783" t="str">
        <f t="shared" si="69"/>
        <v/>
      </c>
      <c r="S783" s="42" t="str">
        <f t="shared" si="67"/>
        <v/>
      </c>
      <c r="T783" t="str">
        <f t="shared" si="66"/>
        <v/>
      </c>
    </row>
    <row r="784" spans="11:20" x14ac:dyDescent="0.35">
      <c r="K784" s="42" t="str">
        <f t="shared" si="65"/>
        <v/>
      </c>
      <c r="Q784" s="40" t="str">
        <f t="shared" si="68"/>
        <v/>
      </c>
      <c r="R784" t="str">
        <f t="shared" si="69"/>
        <v/>
      </c>
      <c r="S784" s="42" t="str">
        <f t="shared" si="67"/>
        <v/>
      </c>
      <c r="T784" t="str">
        <f t="shared" si="66"/>
        <v/>
      </c>
    </row>
    <row r="785" spans="11:20" x14ac:dyDescent="0.35">
      <c r="K785" s="42" t="str">
        <f t="shared" si="65"/>
        <v/>
      </c>
      <c r="Q785" s="40" t="str">
        <f t="shared" si="68"/>
        <v/>
      </c>
      <c r="R785" t="str">
        <f t="shared" si="69"/>
        <v/>
      </c>
      <c r="S785" s="42" t="str">
        <f t="shared" si="67"/>
        <v/>
      </c>
      <c r="T785" t="str">
        <f t="shared" si="66"/>
        <v/>
      </c>
    </row>
    <row r="786" spans="11:20" x14ac:dyDescent="0.35">
      <c r="K786" s="42" t="str">
        <f t="shared" si="65"/>
        <v/>
      </c>
      <c r="Q786" s="40" t="str">
        <f t="shared" si="68"/>
        <v/>
      </c>
      <c r="R786" t="str">
        <f t="shared" si="69"/>
        <v/>
      </c>
      <c r="S786" s="42" t="str">
        <f t="shared" si="67"/>
        <v/>
      </c>
      <c r="T786" t="str">
        <f t="shared" si="66"/>
        <v/>
      </c>
    </row>
    <row r="787" spans="11:20" x14ac:dyDescent="0.35">
      <c r="K787" s="42" t="str">
        <f t="shared" si="65"/>
        <v/>
      </c>
      <c r="Q787" s="40" t="str">
        <f t="shared" si="68"/>
        <v/>
      </c>
      <c r="R787" t="str">
        <f t="shared" si="69"/>
        <v/>
      </c>
      <c r="S787" s="42" t="str">
        <f t="shared" si="67"/>
        <v/>
      </c>
      <c r="T787" t="str">
        <f t="shared" si="66"/>
        <v/>
      </c>
    </row>
    <row r="788" spans="11:20" x14ac:dyDescent="0.35">
      <c r="K788" s="42" t="str">
        <f t="shared" si="65"/>
        <v/>
      </c>
      <c r="Q788" s="40" t="str">
        <f t="shared" si="68"/>
        <v/>
      </c>
      <c r="R788" t="str">
        <f t="shared" si="69"/>
        <v/>
      </c>
      <c r="S788" s="42" t="str">
        <f t="shared" si="67"/>
        <v/>
      </c>
      <c r="T788" t="str">
        <f t="shared" si="66"/>
        <v/>
      </c>
    </row>
    <row r="789" spans="11:20" x14ac:dyDescent="0.35">
      <c r="K789" s="42" t="str">
        <f t="shared" si="65"/>
        <v/>
      </c>
      <c r="Q789" s="40" t="str">
        <f t="shared" si="68"/>
        <v/>
      </c>
      <c r="R789" t="str">
        <f t="shared" si="69"/>
        <v/>
      </c>
      <c r="S789" s="42" t="str">
        <f t="shared" si="67"/>
        <v/>
      </c>
      <c r="T789" t="str">
        <f t="shared" si="66"/>
        <v/>
      </c>
    </row>
    <row r="790" spans="11:20" x14ac:dyDescent="0.35">
      <c r="K790" s="42" t="str">
        <f t="shared" si="65"/>
        <v/>
      </c>
      <c r="Q790" s="40" t="str">
        <f t="shared" si="68"/>
        <v/>
      </c>
      <c r="R790" t="str">
        <f t="shared" si="69"/>
        <v/>
      </c>
      <c r="S790" s="42" t="str">
        <f t="shared" si="67"/>
        <v/>
      </c>
      <c r="T790" t="str">
        <f t="shared" si="66"/>
        <v/>
      </c>
    </row>
    <row r="791" spans="11:20" x14ac:dyDescent="0.35">
      <c r="K791" s="42" t="str">
        <f t="shared" si="65"/>
        <v/>
      </c>
      <c r="Q791" s="40" t="str">
        <f t="shared" si="68"/>
        <v/>
      </c>
      <c r="R791" t="str">
        <f t="shared" si="69"/>
        <v/>
      </c>
      <c r="S791" s="42" t="str">
        <f t="shared" si="67"/>
        <v/>
      </c>
      <c r="T791" t="str">
        <f t="shared" si="66"/>
        <v/>
      </c>
    </row>
    <row r="792" spans="11:20" x14ac:dyDescent="0.35">
      <c r="K792" s="42" t="str">
        <f t="shared" si="65"/>
        <v/>
      </c>
      <c r="Q792" s="40" t="str">
        <f t="shared" si="68"/>
        <v/>
      </c>
      <c r="R792" t="str">
        <f t="shared" si="69"/>
        <v/>
      </c>
      <c r="S792" s="42" t="str">
        <f t="shared" si="67"/>
        <v/>
      </c>
      <c r="T792" t="str">
        <f t="shared" si="66"/>
        <v/>
      </c>
    </row>
    <row r="793" spans="11:20" x14ac:dyDescent="0.35">
      <c r="K793" s="42" t="str">
        <f t="shared" si="65"/>
        <v/>
      </c>
      <c r="Q793" s="40" t="str">
        <f t="shared" si="68"/>
        <v/>
      </c>
      <c r="R793" t="str">
        <f t="shared" si="69"/>
        <v/>
      </c>
      <c r="S793" s="42" t="str">
        <f t="shared" si="67"/>
        <v/>
      </c>
      <c r="T793" t="str">
        <f t="shared" si="66"/>
        <v/>
      </c>
    </row>
    <row r="794" spans="11:20" x14ac:dyDescent="0.35">
      <c r="K794" s="42" t="str">
        <f t="shared" si="65"/>
        <v/>
      </c>
      <c r="Q794" s="40" t="str">
        <f t="shared" si="68"/>
        <v/>
      </c>
      <c r="R794" t="str">
        <f t="shared" si="69"/>
        <v/>
      </c>
      <c r="S794" s="42" t="str">
        <f t="shared" si="67"/>
        <v/>
      </c>
      <c r="T794" t="str">
        <f t="shared" si="66"/>
        <v/>
      </c>
    </row>
    <row r="795" spans="11:20" x14ac:dyDescent="0.35">
      <c r="K795" s="42" t="str">
        <f t="shared" si="65"/>
        <v/>
      </c>
      <c r="Q795" s="40" t="str">
        <f t="shared" si="68"/>
        <v/>
      </c>
      <c r="R795" t="str">
        <f t="shared" si="69"/>
        <v/>
      </c>
      <c r="S795" s="42" t="str">
        <f t="shared" si="67"/>
        <v/>
      </c>
      <c r="T795" t="str">
        <f t="shared" si="66"/>
        <v/>
      </c>
    </row>
    <row r="796" spans="11:20" x14ac:dyDescent="0.35">
      <c r="K796" s="42" t="str">
        <f t="shared" si="65"/>
        <v/>
      </c>
      <c r="Q796" s="40" t="str">
        <f t="shared" si="68"/>
        <v/>
      </c>
      <c r="R796" t="str">
        <f t="shared" si="69"/>
        <v/>
      </c>
      <c r="S796" s="42" t="str">
        <f t="shared" si="67"/>
        <v/>
      </c>
      <c r="T796" t="str">
        <f t="shared" si="66"/>
        <v/>
      </c>
    </row>
    <row r="797" spans="11:20" x14ac:dyDescent="0.35">
      <c r="K797" s="42" t="str">
        <f t="shared" si="65"/>
        <v/>
      </c>
      <c r="Q797" s="40" t="str">
        <f t="shared" si="68"/>
        <v/>
      </c>
      <c r="R797" t="str">
        <f t="shared" si="69"/>
        <v/>
      </c>
      <c r="S797" s="42" t="str">
        <f t="shared" si="67"/>
        <v/>
      </c>
      <c r="T797" t="str">
        <f t="shared" si="66"/>
        <v/>
      </c>
    </row>
    <row r="798" spans="11:20" x14ac:dyDescent="0.35">
      <c r="K798" s="42" t="str">
        <f t="shared" si="65"/>
        <v/>
      </c>
      <c r="Q798" s="40" t="str">
        <f t="shared" si="68"/>
        <v/>
      </c>
      <c r="R798" t="str">
        <f t="shared" si="69"/>
        <v/>
      </c>
      <c r="S798" s="42" t="str">
        <f t="shared" si="67"/>
        <v/>
      </c>
      <c r="T798" t="str">
        <f t="shared" si="66"/>
        <v/>
      </c>
    </row>
    <row r="799" spans="11:20" x14ac:dyDescent="0.35">
      <c r="K799" s="42" t="str">
        <f t="shared" si="65"/>
        <v/>
      </c>
      <c r="Q799" s="40" t="str">
        <f t="shared" si="68"/>
        <v/>
      </c>
      <c r="R799" t="str">
        <f t="shared" si="69"/>
        <v/>
      </c>
      <c r="S799" s="42" t="str">
        <f t="shared" si="67"/>
        <v/>
      </c>
      <c r="T799" t="str">
        <f t="shared" si="66"/>
        <v/>
      </c>
    </row>
    <row r="800" spans="11:20" x14ac:dyDescent="0.35">
      <c r="K800" s="42" t="str">
        <f t="shared" si="65"/>
        <v/>
      </c>
      <c r="Q800" s="40" t="str">
        <f t="shared" si="68"/>
        <v/>
      </c>
      <c r="R800" t="str">
        <f t="shared" si="69"/>
        <v/>
      </c>
      <c r="S800" s="42" t="str">
        <f t="shared" si="67"/>
        <v/>
      </c>
      <c r="T800" t="str">
        <f t="shared" si="66"/>
        <v/>
      </c>
    </row>
    <row r="801" spans="11:20" x14ac:dyDescent="0.35">
      <c r="K801" s="42" t="str">
        <f t="shared" si="65"/>
        <v/>
      </c>
      <c r="Q801" s="40" t="str">
        <f t="shared" si="68"/>
        <v/>
      </c>
      <c r="R801" t="str">
        <f t="shared" si="69"/>
        <v/>
      </c>
      <c r="S801" s="42" t="str">
        <f t="shared" si="67"/>
        <v/>
      </c>
      <c r="T801" t="str">
        <f t="shared" si="66"/>
        <v/>
      </c>
    </row>
    <row r="802" spans="11:20" x14ac:dyDescent="0.35">
      <c r="K802" s="42" t="str">
        <f t="shared" si="65"/>
        <v/>
      </c>
      <c r="Q802" s="40" t="str">
        <f t="shared" si="68"/>
        <v/>
      </c>
      <c r="R802" t="str">
        <f t="shared" si="69"/>
        <v/>
      </c>
      <c r="S802" s="42" t="str">
        <f t="shared" si="67"/>
        <v/>
      </c>
      <c r="T802" t="str">
        <f t="shared" si="66"/>
        <v/>
      </c>
    </row>
    <row r="803" spans="11:20" x14ac:dyDescent="0.35">
      <c r="K803" s="42" t="str">
        <f t="shared" si="65"/>
        <v/>
      </c>
      <c r="Q803" s="40" t="str">
        <f t="shared" si="68"/>
        <v/>
      </c>
      <c r="R803" t="str">
        <f t="shared" si="69"/>
        <v/>
      </c>
      <c r="S803" s="42" t="str">
        <f t="shared" si="67"/>
        <v/>
      </c>
      <c r="T803" t="str">
        <f t="shared" si="66"/>
        <v/>
      </c>
    </row>
    <row r="804" spans="11:20" x14ac:dyDescent="0.35">
      <c r="K804" s="42" t="str">
        <f t="shared" si="65"/>
        <v/>
      </c>
      <c r="Q804" s="40" t="str">
        <f t="shared" si="68"/>
        <v/>
      </c>
      <c r="R804" t="str">
        <f t="shared" si="69"/>
        <v/>
      </c>
      <c r="S804" s="42" t="str">
        <f t="shared" si="67"/>
        <v/>
      </c>
      <c r="T804" t="str">
        <f t="shared" si="66"/>
        <v/>
      </c>
    </row>
    <row r="805" spans="11:20" x14ac:dyDescent="0.35">
      <c r="K805" s="42" t="str">
        <f t="shared" si="65"/>
        <v/>
      </c>
      <c r="Q805" s="40" t="str">
        <f t="shared" si="68"/>
        <v/>
      </c>
      <c r="R805" t="str">
        <f t="shared" si="69"/>
        <v/>
      </c>
      <c r="S805" s="42" t="str">
        <f t="shared" si="67"/>
        <v/>
      </c>
      <c r="T805" t="str">
        <f t="shared" si="66"/>
        <v/>
      </c>
    </row>
    <row r="806" spans="11:20" x14ac:dyDescent="0.35">
      <c r="K806" s="42" t="str">
        <f t="shared" si="65"/>
        <v/>
      </c>
      <c r="Q806" s="40" t="str">
        <f t="shared" si="68"/>
        <v/>
      </c>
      <c r="R806" t="str">
        <f t="shared" si="69"/>
        <v/>
      </c>
      <c r="S806" s="42" t="str">
        <f t="shared" si="67"/>
        <v/>
      </c>
      <c r="T806" t="str">
        <f t="shared" si="66"/>
        <v/>
      </c>
    </row>
    <row r="807" spans="11:20" x14ac:dyDescent="0.35">
      <c r="K807" s="42" t="str">
        <f t="shared" si="65"/>
        <v/>
      </c>
      <c r="Q807" s="40" t="str">
        <f t="shared" si="68"/>
        <v/>
      </c>
      <c r="R807" t="str">
        <f t="shared" si="69"/>
        <v/>
      </c>
      <c r="S807" s="42" t="str">
        <f t="shared" si="67"/>
        <v/>
      </c>
      <c r="T807" t="str">
        <f t="shared" si="66"/>
        <v/>
      </c>
    </row>
    <row r="808" spans="11:20" x14ac:dyDescent="0.35">
      <c r="K808" s="42" t="str">
        <f t="shared" si="65"/>
        <v/>
      </c>
      <c r="Q808" s="40" t="str">
        <f t="shared" si="68"/>
        <v/>
      </c>
      <c r="R808" t="str">
        <f t="shared" si="69"/>
        <v/>
      </c>
      <c r="S808" s="42" t="str">
        <f t="shared" si="67"/>
        <v/>
      </c>
      <c r="T808" t="str">
        <f t="shared" si="66"/>
        <v/>
      </c>
    </row>
    <row r="809" spans="11:20" x14ac:dyDescent="0.35">
      <c r="K809" s="42" t="str">
        <f t="shared" si="65"/>
        <v/>
      </c>
      <c r="Q809" s="40" t="str">
        <f t="shared" si="68"/>
        <v/>
      </c>
      <c r="R809" t="str">
        <f t="shared" si="69"/>
        <v/>
      </c>
      <c r="S809" s="42" t="str">
        <f t="shared" si="67"/>
        <v/>
      </c>
      <c r="T809" t="str">
        <f t="shared" si="66"/>
        <v/>
      </c>
    </row>
    <row r="810" spans="11:20" x14ac:dyDescent="0.35">
      <c r="K810" s="42" t="str">
        <f t="shared" si="65"/>
        <v/>
      </c>
      <c r="Q810" s="40" t="str">
        <f t="shared" si="68"/>
        <v/>
      </c>
      <c r="R810" t="str">
        <f t="shared" si="69"/>
        <v/>
      </c>
      <c r="S810" s="42" t="str">
        <f t="shared" si="67"/>
        <v/>
      </c>
      <c r="T810" t="str">
        <f t="shared" si="66"/>
        <v/>
      </c>
    </row>
    <row r="811" spans="11:20" x14ac:dyDescent="0.35">
      <c r="K811" s="42" t="str">
        <f t="shared" si="65"/>
        <v/>
      </c>
      <c r="Q811" s="40" t="str">
        <f t="shared" si="68"/>
        <v/>
      </c>
      <c r="R811" t="str">
        <f t="shared" si="69"/>
        <v/>
      </c>
      <c r="S811" s="42" t="str">
        <f t="shared" si="67"/>
        <v/>
      </c>
      <c r="T811" t="str">
        <f t="shared" si="66"/>
        <v/>
      </c>
    </row>
    <row r="812" spans="11:20" x14ac:dyDescent="0.35">
      <c r="K812" s="42" t="str">
        <f t="shared" si="65"/>
        <v/>
      </c>
      <c r="Q812" s="40" t="str">
        <f t="shared" si="68"/>
        <v/>
      </c>
      <c r="R812" t="str">
        <f t="shared" si="69"/>
        <v/>
      </c>
      <c r="S812" s="42" t="str">
        <f t="shared" si="67"/>
        <v/>
      </c>
      <c r="T812" t="str">
        <f t="shared" si="66"/>
        <v/>
      </c>
    </row>
    <row r="813" spans="11:20" x14ac:dyDescent="0.35">
      <c r="K813" s="42" t="str">
        <f t="shared" si="65"/>
        <v/>
      </c>
      <c r="Q813" s="40" t="str">
        <f t="shared" si="68"/>
        <v/>
      </c>
      <c r="R813" t="str">
        <f t="shared" si="69"/>
        <v/>
      </c>
      <c r="S813" s="42" t="str">
        <f t="shared" si="67"/>
        <v/>
      </c>
      <c r="T813" t="str">
        <f t="shared" si="66"/>
        <v/>
      </c>
    </row>
    <row r="814" spans="11:20" x14ac:dyDescent="0.35">
      <c r="K814" s="42" t="str">
        <f t="shared" si="65"/>
        <v/>
      </c>
      <c r="Q814" s="40" t="str">
        <f t="shared" si="68"/>
        <v/>
      </c>
      <c r="R814" t="str">
        <f t="shared" si="69"/>
        <v/>
      </c>
      <c r="S814" s="42" t="str">
        <f t="shared" si="67"/>
        <v/>
      </c>
      <c r="T814" t="str">
        <f t="shared" si="66"/>
        <v/>
      </c>
    </row>
    <row r="815" spans="11:20" x14ac:dyDescent="0.35">
      <c r="K815" s="42" t="str">
        <f t="shared" si="65"/>
        <v/>
      </c>
      <c r="Q815" s="40" t="str">
        <f t="shared" si="68"/>
        <v/>
      </c>
      <c r="R815" t="str">
        <f t="shared" si="69"/>
        <v/>
      </c>
      <c r="S815" s="42" t="str">
        <f t="shared" si="67"/>
        <v/>
      </c>
      <c r="T815" t="str">
        <f t="shared" si="66"/>
        <v/>
      </c>
    </row>
    <row r="816" spans="11:20" x14ac:dyDescent="0.35">
      <c r="K816" s="42" t="str">
        <f t="shared" si="65"/>
        <v/>
      </c>
      <c r="Q816" s="40" t="str">
        <f t="shared" si="68"/>
        <v/>
      </c>
      <c r="R816" t="str">
        <f t="shared" si="69"/>
        <v/>
      </c>
      <c r="S816" s="42" t="str">
        <f t="shared" si="67"/>
        <v/>
      </c>
      <c r="T816" t="str">
        <f t="shared" si="66"/>
        <v/>
      </c>
    </row>
    <row r="817" spans="11:20" x14ac:dyDescent="0.35">
      <c r="K817" s="42" t="str">
        <f t="shared" si="65"/>
        <v/>
      </c>
      <c r="Q817" s="40" t="str">
        <f t="shared" si="68"/>
        <v/>
      </c>
      <c r="R817" t="str">
        <f t="shared" si="69"/>
        <v/>
      </c>
      <c r="S817" s="42" t="str">
        <f t="shared" si="67"/>
        <v/>
      </c>
      <c r="T817" t="str">
        <f t="shared" si="66"/>
        <v/>
      </c>
    </row>
    <row r="818" spans="11:20" x14ac:dyDescent="0.35">
      <c r="K818" s="42" t="str">
        <f t="shared" si="65"/>
        <v/>
      </c>
      <c r="Q818" s="40" t="str">
        <f t="shared" si="68"/>
        <v/>
      </c>
      <c r="R818" t="str">
        <f t="shared" si="69"/>
        <v/>
      </c>
      <c r="S818" s="42" t="str">
        <f t="shared" si="67"/>
        <v/>
      </c>
      <c r="T818" t="str">
        <f t="shared" si="66"/>
        <v/>
      </c>
    </row>
    <row r="819" spans="11:20" x14ac:dyDescent="0.35">
      <c r="K819" s="42" t="str">
        <f t="shared" si="65"/>
        <v/>
      </c>
      <c r="Q819" s="40" t="str">
        <f t="shared" si="68"/>
        <v/>
      </c>
      <c r="R819" t="str">
        <f t="shared" si="69"/>
        <v/>
      </c>
      <c r="S819" s="42" t="str">
        <f t="shared" si="67"/>
        <v/>
      </c>
      <c r="T819" t="str">
        <f t="shared" si="66"/>
        <v/>
      </c>
    </row>
    <row r="820" spans="11:20" x14ac:dyDescent="0.35">
      <c r="K820" s="42" t="str">
        <f t="shared" ref="K820:K848" si="70">IF(SUM(D820:G820)=0,"",SUM(D820:G820))</f>
        <v/>
      </c>
      <c r="Q820" s="40" t="str">
        <f t="shared" si="68"/>
        <v/>
      </c>
      <c r="R820" t="str">
        <f t="shared" si="69"/>
        <v/>
      </c>
      <c r="S820" s="42" t="str">
        <f t="shared" si="67"/>
        <v/>
      </c>
      <c r="T820" t="str">
        <f t="shared" ref="T820:T848" si="71">IF(OR(K820="",S820=""),"",SUM(K820-S820))</f>
        <v/>
      </c>
    </row>
    <row r="821" spans="11:20" x14ac:dyDescent="0.35">
      <c r="K821" s="42" t="str">
        <f t="shared" si="70"/>
        <v/>
      </c>
      <c r="Q821" s="40" t="str">
        <f t="shared" si="68"/>
        <v/>
      </c>
      <c r="R821" t="str">
        <f t="shared" si="69"/>
        <v/>
      </c>
      <c r="S821" s="42" t="str">
        <f t="shared" si="67"/>
        <v/>
      </c>
      <c r="T821" t="str">
        <f t="shared" si="71"/>
        <v/>
      </c>
    </row>
    <row r="822" spans="11:20" x14ac:dyDescent="0.35">
      <c r="K822" s="42" t="str">
        <f t="shared" si="70"/>
        <v/>
      </c>
      <c r="Q822" s="40" t="str">
        <f t="shared" si="68"/>
        <v/>
      </c>
      <c r="R822" t="str">
        <f t="shared" si="69"/>
        <v/>
      </c>
      <c r="S822" s="42" t="str">
        <f t="shared" si="67"/>
        <v/>
      </c>
      <c r="T822" t="str">
        <f t="shared" si="71"/>
        <v/>
      </c>
    </row>
    <row r="823" spans="11:20" x14ac:dyDescent="0.35">
      <c r="K823" s="42" t="str">
        <f t="shared" si="70"/>
        <v/>
      </c>
      <c r="Q823" s="40" t="str">
        <f t="shared" si="68"/>
        <v/>
      </c>
      <c r="R823" t="str">
        <f t="shared" si="69"/>
        <v/>
      </c>
      <c r="S823" s="42" t="str">
        <f t="shared" si="67"/>
        <v/>
      </c>
      <c r="T823" t="str">
        <f t="shared" si="71"/>
        <v/>
      </c>
    </row>
    <row r="824" spans="11:20" x14ac:dyDescent="0.35">
      <c r="K824" s="42" t="str">
        <f t="shared" si="70"/>
        <v/>
      </c>
      <c r="Q824" s="40" t="str">
        <f t="shared" si="68"/>
        <v/>
      </c>
      <c r="R824" t="str">
        <f t="shared" si="69"/>
        <v/>
      </c>
      <c r="S824" s="42" t="str">
        <f t="shared" si="67"/>
        <v/>
      </c>
      <c r="T824" t="str">
        <f t="shared" si="71"/>
        <v/>
      </c>
    </row>
    <row r="825" spans="11:20" x14ac:dyDescent="0.35">
      <c r="K825" s="42" t="str">
        <f t="shared" si="70"/>
        <v/>
      </c>
      <c r="Q825" s="40" t="str">
        <f t="shared" si="68"/>
        <v/>
      </c>
      <c r="R825" t="str">
        <f t="shared" si="69"/>
        <v/>
      </c>
      <c r="S825" s="42" t="str">
        <f t="shared" si="67"/>
        <v/>
      </c>
      <c r="T825" t="str">
        <f t="shared" si="71"/>
        <v/>
      </c>
    </row>
    <row r="826" spans="11:20" x14ac:dyDescent="0.35">
      <c r="K826" s="42" t="str">
        <f t="shared" si="70"/>
        <v/>
      </c>
      <c r="Q826" s="40" t="str">
        <f t="shared" si="68"/>
        <v/>
      </c>
      <c r="R826" t="str">
        <f t="shared" si="69"/>
        <v/>
      </c>
      <c r="S826" s="42" t="str">
        <f t="shared" si="67"/>
        <v/>
      </c>
      <c r="T826" t="str">
        <f t="shared" si="71"/>
        <v/>
      </c>
    </row>
    <row r="827" spans="11:20" x14ac:dyDescent="0.35">
      <c r="K827" s="42" t="str">
        <f t="shared" si="70"/>
        <v/>
      </c>
      <c r="Q827" s="40" t="str">
        <f t="shared" si="68"/>
        <v/>
      </c>
      <c r="R827" t="str">
        <f t="shared" si="69"/>
        <v/>
      </c>
      <c r="S827" s="42" t="str">
        <f t="shared" si="67"/>
        <v/>
      </c>
      <c r="T827" t="str">
        <f t="shared" si="71"/>
        <v/>
      </c>
    </row>
    <row r="828" spans="11:20" x14ac:dyDescent="0.35">
      <c r="K828" s="42" t="str">
        <f t="shared" si="70"/>
        <v/>
      </c>
      <c r="Q828" s="40" t="str">
        <f t="shared" si="68"/>
        <v/>
      </c>
      <c r="R828" t="str">
        <f t="shared" si="69"/>
        <v/>
      </c>
      <c r="S828" s="42" t="str">
        <f t="shared" si="67"/>
        <v/>
      </c>
      <c r="T828" t="str">
        <f t="shared" si="71"/>
        <v/>
      </c>
    </row>
    <row r="829" spans="11:20" x14ac:dyDescent="0.35">
      <c r="K829" s="42" t="str">
        <f t="shared" si="70"/>
        <v/>
      </c>
      <c r="Q829" s="40" t="str">
        <f t="shared" si="68"/>
        <v/>
      </c>
      <c r="R829" t="str">
        <f t="shared" si="69"/>
        <v/>
      </c>
      <c r="S829" s="42" t="str">
        <f t="shared" si="67"/>
        <v/>
      </c>
      <c r="T829" t="str">
        <f t="shared" si="71"/>
        <v/>
      </c>
    </row>
    <row r="830" spans="11:20" x14ac:dyDescent="0.35">
      <c r="K830" s="42" t="str">
        <f t="shared" si="70"/>
        <v/>
      </c>
      <c r="Q830" s="40" t="str">
        <f t="shared" si="68"/>
        <v/>
      </c>
      <c r="R830" t="str">
        <f t="shared" si="69"/>
        <v/>
      </c>
      <c r="S830" s="42" t="str">
        <f t="shared" si="67"/>
        <v/>
      </c>
      <c r="T830" t="str">
        <f t="shared" si="71"/>
        <v/>
      </c>
    </row>
    <row r="831" spans="11:20" x14ac:dyDescent="0.35">
      <c r="K831" s="42" t="str">
        <f t="shared" si="70"/>
        <v/>
      </c>
      <c r="Q831" s="40" t="str">
        <f t="shared" si="68"/>
        <v/>
      </c>
      <c r="R831" t="str">
        <f t="shared" si="69"/>
        <v/>
      </c>
      <c r="S831" s="42" t="str">
        <f t="shared" si="67"/>
        <v/>
      </c>
      <c r="T831" t="str">
        <f t="shared" si="71"/>
        <v/>
      </c>
    </row>
    <row r="832" spans="11:20" x14ac:dyDescent="0.35">
      <c r="K832" s="42" t="str">
        <f t="shared" si="70"/>
        <v/>
      </c>
      <c r="Q832" s="40" t="str">
        <f t="shared" si="68"/>
        <v/>
      </c>
      <c r="R832" t="str">
        <f t="shared" si="69"/>
        <v/>
      </c>
      <c r="S832" s="42" t="str">
        <f t="shared" si="67"/>
        <v/>
      </c>
      <c r="T832" t="str">
        <f t="shared" si="71"/>
        <v/>
      </c>
    </row>
    <row r="833" spans="11:20" x14ac:dyDescent="0.35">
      <c r="K833" s="42" t="str">
        <f t="shared" si="70"/>
        <v/>
      </c>
      <c r="Q833" s="40" t="str">
        <f t="shared" si="68"/>
        <v/>
      </c>
      <c r="R833" t="str">
        <f t="shared" si="69"/>
        <v/>
      </c>
      <c r="S833" s="42" t="str">
        <f t="shared" si="67"/>
        <v/>
      </c>
      <c r="T833" t="str">
        <f t="shared" si="71"/>
        <v/>
      </c>
    </row>
    <row r="834" spans="11:20" x14ac:dyDescent="0.35">
      <c r="K834" s="42" t="str">
        <f t="shared" si="70"/>
        <v/>
      </c>
      <c r="Q834" s="40" t="str">
        <f t="shared" si="68"/>
        <v/>
      </c>
      <c r="R834" t="str">
        <f t="shared" si="69"/>
        <v/>
      </c>
      <c r="S834" s="42" t="str">
        <f t="shared" si="67"/>
        <v/>
      </c>
      <c r="T834" t="str">
        <f t="shared" si="71"/>
        <v/>
      </c>
    </row>
    <row r="835" spans="11:20" x14ac:dyDescent="0.35">
      <c r="K835" s="42" t="str">
        <f t="shared" si="70"/>
        <v/>
      </c>
      <c r="Q835" s="40" t="str">
        <f t="shared" si="68"/>
        <v/>
      </c>
      <c r="R835" t="str">
        <f t="shared" si="69"/>
        <v/>
      </c>
      <c r="S835" s="42" t="str">
        <f t="shared" ref="S835:S848" si="72">IF(SUM(L835:O835)=0,"",SUM(L835:O835))</f>
        <v/>
      </c>
      <c r="T835" t="str">
        <f t="shared" si="71"/>
        <v/>
      </c>
    </row>
    <row r="836" spans="11:20" x14ac:dyDescent="0.35">
      <c r="K836" s="42" t="str">
        <f t="shared" si="70"/>
        <v/>
      </c>
      <c r="Q836" s="40" t="str">
        <f t="shared" si="68"/>
        <v/>
      </c>
      <c r="R836" t="str">
        <f t="shared" si="69"/>
        <v/>
      </c>
      <c r="S836" s="42" t="str">
        <f t="shared" si="72"/>
        <v/>
      </c>
      <c r="T836" t="str">
        <f t="shared" si="71"/>
        <v/>
      </c>
    </row>
    <row r="837" spans="11:20" x14ac:dyDescent="0.35">
      <c r="K837" s="42" t="str">
        <f t="shared" si="70"/>
        <v/>
      </c>
      <c r="Q837" s="40" t="str">
        <f t="shared" ref="Q837:Q848" si="73">IF(SUM(M837,N837)=0,"",SUM(M837,N837))</f>
        <v/>
      </c>
      <c r="R837" t="str">
        <f t="shared" ref="R837:R848" si="74">IF(SUM(L837,O837)=0,"",SUM(L837,O837))</f>
        <v/>
      </c>
      <c r="S837" s="42" t="str">
        <f t="shared" si="72"/>
        <v/>
      </c>
      <c r="T837" t="str">
        <f t="shared" si="71"/>
        <v/>
      </c>
    </row>
    <row r="838" spans="11:20" x14ac:dyDescent="0.35">
      <c r="K838" s="42" t="str">
        <f t="shared" si="70"/>
        <v/>
      </c>
      <c r="Q838" s="40" t="str">
        <f t="shared" si="73"/>
        <v/>
      </c>
      <c r="R838" t="str">
        <f t="shared" si="74"/>
        <v/>
      </c>
      <c r="S838" s="42" t="str">
        <f t="shared" si="72"/>
        <v/>
      </c>
      <c r="T838" t="str">
        <f t="shared" si="71"/>
        <v/>
      </c>
    </row>
    <row r="839" spans="11:20" x14ac:dyDescent="0.35">
      <c r="K839" s="42" t="str">
        <f t="shared" si="70"/>
        <v/>
      </c>
      <c r="Q839" s="40" t="str">
        <f t="shared" si="73"/>
        <v/>
      </c>
      <c r="R839" t="str">
        <f t="shared" si="74"/>
        <v/>
      </c>
      <c r="S839" s="42" t="str">
        <f t="shared" si="72"/>
        <v/>
      </c>
      <c r="T839" t="str">
        <f t="shared" si="71"/>
        <v/>
      </c>
    </row>
    <row r="840" spans="11:20" x14ac:dyDescent="0.35">
      <c r="K840" s="42" t="str">
        <f t="shared" si="70"/>
        <v/>
      </c>
      <c r="Q840" s="40" t="str">
        <f t="shared" si="73"/>
        <v/>
      </c>
      <c r="R840" t="str">
        <f t="shared" si="74"/>
        <v/>
      </c>
      <c r="S840" s="42" t="str">
        <f t="shared" si="72"/>
        <v/>
      </c>
      <c r="T840" t="str">
        <f t="shared" si="71"/>
        <v/>
      </c>
    </row>
    <row r="841" spans="11:20" x14ac:dyDescent="0.35">
      <c r="K841" s="42" t="str">
        <f t="shared" si="70"/>
        <v/>
      </c>
      <c r="Q841" s="40" t="str">
        <f t="shared" si="73"/>
        <v/>
      </c>
      <c r="R841" t="str">
        <f t="shared" si="74"/>
        <v/>
      </c>
      <c r="S841" s="42" t="str">
        <f t="shared" si="72"/>
        <v/>
      </c>
      <c r="T841" t="str">
        <f t="shared" si="71"/>
        <v/>
      </c>
    </row>
    <row r="842" spans="11:20" x14ac:dyDescent="0.35">
      <c r="K842" s="42" t="str">
        <f t="shared" si="70"/>
        <v/>
      </c>
      <c r="Q842" s="40" t="str">
        <f t="shared" si="73"/>
        <v/>
      </c>
      <c r="R842" t="str">
        <f t="shared" si="74"/>
        <v/>
      </c>
      <c r="S842" s="42" t="str">
        <f t="shared" si="72"/>
        <v/>
      </c>
      <c r="T842" t="str">
        <f t="shared" si="71"/>
        <v/>
      </c>
    </row>
    <row r="843" spans="11:20" x14ac:dyDescent="0.35">
      <c r="K843" s="42" t="str">
        <f t="shared" si="70"/>
        <v/>
      </c>
      <c r="Q843" s="40" t="str">
        <f t="shared" si="73"/>
        <v/>
      </c>
      <c r="R843" t="str">
        <f t="shared" si="74"/>
        <v/>
      </c>
      <c r="S843" s="42" t="str">
        <f t="shared" si="72"/>
        <v/>
      </c>
      <c r="T843" t="str">
        <f t="shared" si="71"/>
        <v/>
      </c>
    </row>
    <row r="844" spans="11:20" x14ac:dyDescent="0.35">
      <c r="K844" s="42" t="str">
        <f t="shared" si="70"/>
        <v/>
      </c>
      <c r="Q844" s="40" t="str">
        <f t="shared" si="73"/>
        <v/>
      </c>
      <c r="R844" t="str">
        <f t="shared" si="74"/>
        <v/>
      </c>
      <c r="S844" s="42" t="str">
        <f t="shared" si="72"/>
        <v/>
      </c>
      <c r="T844" t="str">
        <f t="shared" si="71"/>
        <v/>
      </c>
    </row>
    <row r="845" spans="11:20" x14ac:dyDescent="0.35">
      <c r="K845" s="42" t="str">
        <f t="shared" si="70"/>
        <v/>
      </c>
      <c r="Q845" s="40" t="str">
        <f t="shared" si="73"/>
        <v/>
      </c>
      <c r="R845" t="str">
        <f t="shared" si="74"/>
        <v/>
      </c>
      <c r="S845" s="42" t="str">
        <f t="shared" si="72"/>
        <v/>
      </c>
      <c r="T845" t="str">
        <f t="shared" si="71"/>
        <v/>
      </c>
    </row>
    <row r="846" spans="11:20" x14ac:dyDescent="0.35">
      <c r="K846" s="42" t="str">
        <f t="shared" si="70"/>
        <v/>
      </c>
      <c r="Q846" s="40" t="str">
        <f t="shared" si="73"/>
        <v/>
      </c>
      <c r="R846" t="str">
        <f t="shared" si="74"/>
        <v/>
      </c>
      <c r="S846" s="42" t="str">
        <f t="shared" si="72"/>
        <v/>
      </c>
      <c r="T846" t="str">
        <f t="shared" si="71"/>
        <v/>
      </c>
    </row>
    <row r="847" spans="11:20" x14ac:dyDescent="0.35">
      <c r="K847" s="42" t="str">
        <f t="shared" si="70"/>
        <v/>
      </c>
      <c r="Q847" s="40" t="str">
        <f t="shared" si="73"/>
        <v/>
      </c>
      <c r="R847" t="str">
        <f t="shared" si="74"/>
        <v/>
      </c>
      <c r="S847" s="42" t="str">
        <f t="shared" si="72"/>
        <v/>
      </c>
      <c r="T847" t="str">
        <f t="shared" si="71"/>
        <v/>
      </c>
    </row>
    <row r="848" spans="11:20" x14ac:dyDescent="0.35">
      <c r="K848" s="42" t="str">
        <f t="shared" si="70"/>
        <v/>
      </c>
      <c r="Q848" s="40" t="str">
        <f t="shared" si="73"/>
        <v/>
      </c>
      <c r="R848" t="str">
        <f t="shared" si="74"/>
        <v/>
      </c>
      <c r="S848" s="42" t="str">
        <f t="shared" si="72"/>
        <v/>
      </c>
      <c r="T848" t="str">
        <f t="shared" si="71"/>
        <v/>
      </c>
    </row>
  </sheetData>
  <mergeCells count="14">
    <mergeCell ref="D1:K1"/>
    <mergeCell ref="L1:S1"/>
    <mergeCell ref="Z29:AA29"/>
    <mergeCell ref="AB29:AC29"/>
    <mergeCell ref="AD29:AE29"/>
    <mergeCell ref="AJ29:AK29"/>
    <mergeCell ref="AJ37:AK37"/>
    <mergeCell ref="AF29:AG29"/>
    <mergeCell ref="AH29:AI29"/>
    <mergeCell ref="Z37:AA37"/>
    <mergeCell ref="AB37:AC37"/>
    <mergeCell ref="AD37:AE37"/>
    <mergeCell ref="AF37:AG37"/>
    <mergeCell ref="AH37:AI37"/>
  </mergeCells>
  <conditionalFormatting sqref="D1:D1048576 L1:L1048576 E3:H27 M3:P27">
    <cfRule type="cellIs" dxfId="26" priority="28" operator="between">
      <formula>7</formula>
      <formula>10</formula>
    </cfRule>
    <cfRule type="cellIs" dxfId="25" priority="29" operator="between">
      <formula>6</formula>
      <formula>6</formula>
    </cfRule>
    <cfRule type="cellIs" dxfId="24" priority="30" operator="between">
      <formula>5</formula>
      <formula>5</formula>
    </cfRule>
  </conditionalFormatting>
  <conditionalFormatting sqref="E1:E2 M1:M2 E28:E1048576 M28:M1048576 H1:H2 P1:Q2 Q3:Q27 H28:H1048576 P28:Q1048576">
    <cfRule type="cellIs" dxfId="23" priority="26" operator="between">
      <formula>5</formula>
      <formula>5</formula>
    </cfRule>
  </conditionalFormatting>
  <conditionalFormatting sqref="E1:E2 M1:M2 E28:E1048576 M28:M1048576">
    <cfRule type="cellIs" dxfId="22" priority="25" operator="between">
      <formula>6</formula>
      <formula>10</formula>
    </cfRule>
    <cfRule type="cellIs" dxfId="21" priority="27" operator="between">
      <formula>4</formula>
      <formula>4</formula>
    </cfRule>
  </conditionalFormatting>
  <conditionalFormatting sqref="F1:F2 N1:N2 F28:F1048576 N28:N1048576 H1:H2 P1:Q2 Q3:Q27 H28:H1048576 P28:Q1048576">
    <cfRule type="cellIs" dxfId="20" priority="24" operator="between">
      <formula>6</formula>
      <formula>6</formula>
    </cfRule>
  </conditionalFormatting>
  <conditionalFormatting sqref="F1:F2 N1:N2 F28:F1048576 N28:N1048576">
    <cfRule type="cellIs" dxfId="19" priority="22" operator="between">
      <formula>8</formula>
      <formula>10</formula>
    </cfRule>
    <cfRule type="cellIs" dxfId="18" priority="23" operator="between">
      <formula>7</formula>
      <formula>7</formula>
    </cfRule>
  </conditionalFormatting>
  <conditionalFormatting sqref="G1:G2 O1:O2 G28:G1048576 O28:O1048576">
    <cfRule type="cellIs" dxfId="17" priority="19" operator="between">
      <formula>5</formula>
      <formula>10</formula>
    </cfRule>
    <cfRule type="cellIs" dxfId="16" priority="20" operator="between">
      <formula>4</formula>
      <formula>4</formula>
    </cfRule>
    <cfRule type="cellIs" dxfId="15" priority="21" operator="between">
      <formula>3</formula>
      <formula>3</formula>
    </cfRule>
  </conditionalFormatting>
  <conditionalFormatting sqref="H1:H2 P1:Q2 Q3:Q27 H28:H1048576 P28:Q1048576">
    <cfRule type="containsBlanks" dxfId="14" priority="15" stopIfTrue="1">
      <formula>LEN(TRIM(H1))=0</formula>
    </cfRule>
    <cfRule type="cellIs" dxfId="13" priority="16" operator="between">
      <formula>0</formula>
      <formula>4</formula>
    </cfRule>
  </conditionalFormatting>
  <conditionalFormatting sqref="K1:K1048576 S1:S1048576">
    <cfRule type="cellIs" dxfId="12" priority="12" operator="between">
      <formula>20</formula>
      <formula>40</formula>
    </cfRule>
    <cfRule type="cellIs" dxfId="11" priority="13" operator="between">
      <formula>18</formula>
      <formula>19</formula>
    </cfRule>
    <cfRule type="cellIs" dxfId="10" priority="14" operator="between">
      <formula>15</formula>
      <formula>17</formula>
    </cfRule>
  </conditionalFormatting>
  <conditionalFormatting sqref="Y32">
    <cfRule type="containsText" dxfId="9" priority="11" operator="containsText" text="Slightly raised/(P) Slighly lowered">
      <formula>NOT(ISERROR(SEARCH("Slightly raised/(P) Slighly lowered",Y32)))</formula>
    </cfRule>
  </conditionalFormatting>
  <conditionalFormatting sqref="Y33">
    <cfRule type="containsText" dxfId="8" priority="10" operator="containsText" text="High/(P)Low">
      <formula>NOT(ISERROR(SEARCH("High/(P)Low",Y33)))</formula>
    </cfRule>
  </conditionalFormatting>
  <conditionalFormatting sqref="Y34">
    <cfRule type="containsText" dxfId="7" priority="9" operator="containsText" text="Very high/(P)Very low">
      <formula>NOT(ISERROR(SEARCH("Very high/(P)Very low",Y34)))</formula>
    </cfRule>
  </conditionalFormatting>
  <conditionalFormatting sqref="Y40">
    <cfRule type="containsText" dxfId="6" priority="5" operator="containsText" text="Slightly raised/(P) Slighly lowered">
      <formula>NOT(ISERROR(SEARCH("Slightly raised/(P) Slighly lowered",Y40)))</formula>
    </cfRule>
  </conditionalFormatting>
  <conditionalFormatting sqref="Y41">
    <cfRule type="containsText" dxfId="5" priority="4" operator="containsText" text="High/(P)Low">
      <formula>NOT(ISERROR(SEARCH("High/(P)Low",Y41)))</formula>
    </cfRule>
  </conditionalFormatting>
  <conditionalFormatting sqref="Y42">
    <cfRule type="containsText" dxfId="4" priority="3" operator="containsText" text="Very high/(P)Very low">
      <formula>NOT(ISERROR(SEARCH("Very high/(P)Very low",Y42)))</formula>
    </cfRule>
  </conditionalFormatting>
  <conditionalFormatting sqref="Z27:AE27">
    <cfRule type="cellIs" dxfId="3" priority="1" operator="greaterThan">
      <formula>0.05</formula>
    </cfRule>
    <cfRule type="cellIs" dxfId="2" priority="2" operator="between">
      <formula>0</formula>
      <formula>0.05</formula>
    </cfRule>
  </conditionalFormatting>
  <dataValidations count="2">
    <dataValidation type="whole" allowBlank="1" showInputMessage="1" showErrorMessage="1" sqref="C3:C848" xr:uid="{172BCEE5-9FAF-40D8-A927-826093D4C9C3}">
      <formula1>1</formula1>
      <formula2>300</formula2>
    </dataValidation>
    <dataValidation type="whole" allowBlank="1" showInputMessage="1" showErrorMessage="1" sqref="B3:B848" xr:uid="{D7DA6166-5C9E-4449-A418-077674CFB61F}">
      <formula1>1</formula1>
      <formula2>120</formula2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1C935F-2F8A-4FE2-99E9-DC07ED30C1C1}">
  <dimension ref="A1:S636"/>
  <sheetViews>
    <sheetView workbookViewId="0">
      <selection activeCell="S13" sqref="S13"/>
    </sheetView>
  </sheetViews>
  <sheetFormatPr defaultRowHeight="14.5" x14ac:dyDescent="0.35"/>
  <cols>
    <col min="2" max="2" width="6.26953125" customWidth="1"/>
    <col min="3" max="3" width="10.1796875" customWidth="1"/>
    <col min="4" max="7" width="4.453125" customWidth="1"/>
    <col min="8" max="8" width="4.453125" style="29" customWidth="1"/>
    <col min="9" max="12" width="4.453125" customWidth="1"/>
    <col min="13" max="13" width="4.453125" style="29" customWidth="1"/>
    <col min="14" max="14" width="4.26953125" style="55" bestFit="1" customWidth="1"/>
    <col min="15" max="15" width="9.1796875" style="29"/>
    <col min="17" max="17" width="41" bestFit="1" customWidth="1"/>
  </cols>
  <sheetData>
    <row r="1" spans="1:18" x14ac:dyDescent="0.35">
      <c r="D1" s="62" t="s">
        <v>97</v>
      </c>
      <c r="E1" s="62"/>
      <c r="F1" s="62"/>
      <c r="G1" s="62"/>
      <c r="H1" s="62"/>
      <c r="I1" s="62" t="s">
        <v>103</v>
      </c>
      <c r="J1" s="62"/>
      <c r="K1" s="62"/>
      <c r="L1" s="62"/>
      <c r="M1" s="62"/>
      <c r="Q1" s="1" t="s">
        <v>6</v>
      </c>
    </row>
    <row r="2" spans="1:18" x14ac:dyDescent="0.35">
      <c r="A2" s="1" t="s">
        <v>0</v>
      </c>
      <c r="B2" s="1" t="s">
        <v>1</v>
      </c>
      <c r="C2" s="1" t="s">
        <v>104</v>
      </c>
      <c r="D2" t="s">
        <v>98</v>
      </c>
      <c r="E2" t="s">
        <v>99</v>
      </c>
      <c r="F2" t="s">
        <v>100</v>
      </c>
      <c r="G2" t="s">
        <v>101</v>
      </c>
      <c r="H2" s="29" t="s">
        <v>102</v>
      </c>
      <c r="I2" t="s">
        <v>98</v>
      </c>
      <c r="J2" t="s">
        <v>99</v>
      </c>
      <c r="K2" t="s">
        <v>100</v>
      </c>
      <c r="L2" t="s">
        <v>101</v>
      </c>
      <c r="M2" s="29" t="s">
        <v>102</v>
      </c>
      <c r="N2" s="55" t="s">
        <v>105</v>
      </c>
      <c r="O2" s="29" t="s">
        <v>107</v>
      </c>
      <c r="Q2" s="50" t="s">
        <v>1</v>
      </c>
      <c r="R2" s="49"/>
    </row>
    <row r="3" spans="1:18" x14ac:dyDescent="0.35">
      <c r="D3" s="7"/>
      <c r="E3" s="7"/>
      <c r="F3" s="7"/>
      <c r="G3" s="7"/>
      <c r="H3" s="54" t="str">
        <f>IF(COUNT(D3:G3)=4,SUM(D3:G3),"")</f>
        <v/>
      </c>
      <c r="I3" s="7"/>
      <c r="J3" s="7"/>
      <c r="K3" s="7"/>
      <c r="L3" s="7"/>
      <c r="M3" s="54" t="str">
        <f>IF(COUNT(I3:L3)=4,SUM(I3:L3),"")</f>
        <v/>
      </c>
      <c r="N3" s="56" t="str">
        <f>IF(COUNT(H3,M3)=2,M3-H3,"")</f>
        <v/>
      </c>
      <c r="O3" s="54" t="str" cm="1">
        <f t="array" ref="O3">_xlfn.IFS(N3="","",AND(H3&lt;32,M3&gt;31,N3&gt;5),"RCI",N3&gt;5,"RI",N3&lt;-5,"RD", AND(N3&gt;-6,N3&lt;6),"NRC")</f>
        <v/>
      </c>
      <c r="Q3" s="30" t="s">
        <v>7</v>
      </c>
      <c r="R3" s="30" t="e">
        <f>AVERAGE(B:B)</f>
        <v>#DIV/0!</v>
      </c>
    </row>
    <row r="4" spans="1:18" x14ac:dyDescent="0.35">
      <c r="D4" s="7"/>
      <c r="E4" s="7"/>
      <c r="F4" s="7"/>
      <c r="G4" s="7"/>
      <c r="H4" s="54" t="str">
        <f t="shared" ref="H4:H67" si="0">IF(COUNT(D4:G4)=4,SUM(D4:G4),"")</f>
        <v/>
      </c>
      <c r="I4" s="7"/>
      <c r="J4" s="7"/>
      <c r="K4" s="7"/>
      <c r="L4" s="7"/>
      <c r="M4" s="54" t="str">
        <f t="shared" ref="M4:M67" si="1">IF(COUNT(I4:L4)=4,SUM(I4:L4),"")</f>
        <v/>
      </c>
      <c r="N4" s="56" t="str">
        <f t="shared" ref="N4:N67" si="2">IF(COUNT(H4,M4)=2,M4-H4,"")</f>
        <v/>
      </c>
      <c r="O4" s="54" t="str" cm="1">
        <f t="array" ref="O4">_xlfn.IFS(N4="","",AND(H4&lt;32,M4&gt;31,N4&gt;5),"RCI",N4&gt;5,"RI",N4&lt;-5,"RD", AND(N4&gt;-6,N4&lt;6),"NRC")</f>
        <v/>
      </c>
      <c r="Q4" s="2" t="s">
        <v>8</v>
      </c>
      <c r="R4" s="2">
        <f>MIN(B:B)</f>
        <v>0</v>
      </c>
    </row>
    <row r="5" spans="1:18" x14ac:dyDescent="0.35">
      <c r="D5" s="7"/>
      <c r="E5" s="7"/>
      <c r="F5" s="7"/>
      <c r="G5" s="7"/>
      <c r="H5" s="54" t="str">
        <f t="shared" si="0"/>
        <v/>
      </c>
      <c r="I5" s="7"/>
      <c r="J5" s="7"/>
      <c r="K5" s="7"/>
      <c r="L5" s="7"/>
      <c r="M5" s="54" t="str">
        <f t="shared" si="1"/>
        <v/>
      </c>
      <c r="N5" s="56" t="str">
        <f t="shared" si="2"/>
        <v/>
      </c>
      <c r="O5" s="54" t="str" cm="1">
        <f t="array" ref="O5">_xlfn.IFS(N5="","",AND(H5&lt;32,M5&gt;31,N5&gt;5),"RCI",N5&gt;5,"RI",N5&lt;-5,"RD", AND(N5&gt;-6,N5&lt;6),"NRC")</f>
        <v/>
      </c>
      <c r="Q5" s="2" t="s">
        <v>9</v>
      </c>
      <c r="R5" s="2">
        <f>MAX(B:B)</f>
        <v>0</v>
      </c>
    </row>
    <row r="6" spans="1:18" x14ac:dyDescent="0.35">
      <c r="D6" s="7"/>
      <c r="E6" s="7"/>
      <c r="F6" s="7"/>
      <c r="G6" s="7"/>
      <c r="H6" s="54" t="str">
        <f t="shared" si="0"/>
        <v/>
      </c>
      <c r="I6" s="7"/>
      <c r="J6" s="7"/>
      <c r="K6" s="7"/>
      <c r="L6" s="7"/>
      <c r="M6" s="54" t="str">
        <f t="shared" si="1"/>
        <v/>
      </c>
      <c r="N6" s="56" t="str">
        <f t="shared" si="2"/>
        <v/>
      </c>
      <c r="O6" s="54" t="str" cm="1">
        <f t="array" ref="O6">_xlfn.IFS(N6="","",AND(H6&lt;32,M6&gt;31,N6&gt;5),"RCI",N6&gt;5,"RI",N6&lt;-5,"RD", AND(N6&gt;-6,N6&lt;6),"NRC")</f>
        <v/>
      </c>
    </row>
    <row r="7" spans="1:18" x14ac:dyDescent="0.35">
      <c r="D7" s="7"/>
      <c r="E7" s="7"/>
      <c r="F7" s="7"/>
      <c r="G7" s="7"/>
      <c r="H7" s="54"/>
      <c r="I7" s="7"/>
      <c r="J7" s="7"/>
      <c r="K7" s="7"/>
      <c r="L7" s="7"/>
      <c r="M7" s="54" t="str">
        <f t="shared" si="1"/>
        <v/>
      </c>
      <c r="N7" s="56" t="str">
        <f t="shared" si="2"/>
        <v/>
      </c>
      <c r="O7" s="54" t="str" cm="1">
        <f t="array" ref="O7">_xlfn.IFS(N7="","",AND(H7&lt;32,M7&gt;31,N7&gt;5),"RCI",N7&gt;5,"RI",N7&lt;-5,"RD", AND(N7&gt;-6,N7&lt;6),"NRC")</f>
        <v/>
      </c>
      <c r="Q7" s="1" t="s">
        <v>2</v>
      </c>
    </row>
    <row r="8" spans="1:18" x14ac:dyDescent="0.35">
      <c r="D8" s="7"/>
      <c r="E8" s="7"/>
      <c r="F8" s="7"/>
      <c r="G8" s="7"/>
      <c r="H8" s="54"/>
      <c r="I8" s="7"/>
      <c r="J8" s="7"/>
      <c r="K8" s="7"/>
      <c r="L8" s="7"/>
      <c r="M8" s="54"/>
      <c r="N8" s="56" t="str">
        <f t="shared" si="2"/>
        <v/>
      </c>
      <c r="O8" s="54" t="str" cm="1">
        <f t="array" ref="O8">_xlfn.IFS(N8="","",AND(H8&lt;32,M8&gt;31,N8&gt;5),"RCI",N8&gt;5,"RI",N8&lt;-5,"RD", AND(N8&gt;-6,N8&lt;6),"NRC")</f>
        <v/>
      </c>
      <c r="Q8" s="2" t="s">
        <v>10</v>
      </c>
      <c r="R8" s="8" t="e">
        <f>AVERAGE(C:C)</f>
        <v>#DIV/0!</v>
      </c>
    </row>
    <row r="9" spans="1:18" x14ac:dyDescent="0.35">
      <c r="D9" s="7"/>
      <c r="E9" s="7"/>
      <c r="F9" s="7"/>
      <c r="G9" s="7"/>
      <c r="H9" s="54" t="str">
        <f t="shared" si="0"/>
        <v/>
      </c>
      <c r="I9" s="7"/>
      <c r="J9" s="7"/>
      <c r="K9" s="7"/>
      <c r="L9" s="7"/>
      <c r="M9" s="54" t="str">
        <f t="shared" si="1"/>
        <v/>
      </c>
      <c r="N9" s="56" t="str">
        <f t="shared" si="2"/>
        <v/>
      </c>
      <c r="O9" s="54" t="str" cm="1">
        <f t="array" ref="O9">_xlfn.IFS(N9="","",AND(H9&lt;32,M9&gt;31,N9&gt;5),"RCI",N9&gt;5,"RI",N9&lt;-5,"RD", AND(N9&gt;-6,N9&lt;6),"NRC")</f>
        <v/>
      </c>
      <c r="Q9" s="2" t="s">
        <v>11</v>
      </c>
      <c r="R9" s="6">
        <f>MIN(C:C)</f>
        <v>0</v>
      </c>
    </row>
    <row r="10" spans="1:18" x14ac:dyDescent="0.35">
      <c r="D10" s="7"/>
      <c r="E10" s="7"/>
      <c r="F10" s="7"/>
      <c r="G10" s="7"/>
      <c r="H10" s="54" t="str">
        <f t="shared" si="0"/>
        <v/>
      </c>
      <c r="I10" s="7"/>
      <c r="J10" s="7"/>
      <c r="K10" s="7"/>
      <c r="L10" s="7"/>
      <c r="M10" s="54" t="str">
        <f t="shared" si="1"/>
        <v/>
      </c>
      <c r="N10" s="56" t="str">
        <f t="shared" si="2"/>
        <v/>
      </c>
      <c r="O10" s="54" t="str" cm="1">
        <f t="array" ref="O10">_xlfn.IFS(N10="","",AND(H10&lt;32,M10&gt;31,N10&gt;5),"RCI",N10&gt;5,"RI",N10&lt;-5,"RD", AND(N10&gt;-6,N10&lt;6),"NRC")</f>
        <v/>
      </c>
      <c r="Q10" s="2" t="s">
        <v>12</v>
      </c>
      <c r="R10" s="6">
        <f>MAX(C:C)</f>
        <v>0</v>
      </c>
    </row>
    <row r="11" spans="1:18" x14ac:dyDescent="0.35">
      <c r="D11" s="7"/>
      <c r="E11" s="7"/>
      <c r="F11" s="7"/>
      <c r="G11" s="7"/>
      <c r="H11" s="54" t="str">
        <f t="shared" si="0"/>
        <v/>
      </c>
      <c r="I11" s="7"/>
      <c r="J11" s="7"/>
      <c r="K11" s="7"/>
      <c r="L11" s="7"/>
      <c r="M11" s="54" t="str">
        <f t="shared" si="1"/>
        <v/>
      </c>
      <c r="N11" s="56" t="str">
        <f t="shared" si="2"/>
        <v/>
      </c>
      <c r="O11" s="54" t="str" cm="1">
        <f t="array" ref="O11">_xlfn.IFS(N11="","",AND(H11&lt;32,M11&gt;31,N11&gt;5),"RCI",N11&gt;5,"RI",N11&lt;-5,"RD", AND(N11&gt;-6,N11&lt;6),"NRC")</f>
        <v/>
      </c>
      <c r="Q11" s="2" t="s">
        <v>13</v>
      </c>
      <c r="R11" s="6" t="e">
        <f>MODE(C:C)</f>
        <v>#N/A</v>
      </c>
    </row>
    <row r="12" spans="1:18" x14ac:dyDescent="0.35">
      <c r="D12" s="7"/>
      <c r="E12" s="7"/>
      <c r="F12" s="7"/>
      <c r="G12" s="7"/>
      <c r="H12" s="54" t="str">
        <f t="shared" si="0"/>
        <v/>
      </c>
      <c r="I12" s="7"/>
      <c r="J12" s="7"/>
      <c r="K12" s="7"/>
      <c r="L12" s="7"/>
      <c r="M12" s="54" t="str">
        <f t="shared" si="1"/>
        <v/>
      </c>
      <c r="N12" s="56" t="str">
        <f t="shared" si="2"/>
        <v/>
      </c>
      <c r="O12" s="54" t="str" cm="1">
        <f t="array" ref="O12">_xlfn.IFS(N12="","",AND(H12&lt;32,M12&gt;31,N12&gt;5),"RCI",N12&gt;5,"RI",N12&lt;-5,"RD", AND(N12&gt;-6,N12&lt;6),"NRC")</f>
        <v/>
      </c>
    </row>
    <row r="13" spans="1:18" x14ac:dyDescent="0.35">
      <c r="D13" s="7"/>
      <c r="E13" s="7"/>
      <c r="F13" s="7"/>
      <c r="G13" s="7"/>
      <c r="H13" s="54" t="str">
        <f t="shared" si="0"/>
        <v/>
      </c>
      <c r="I13" s="7"/>
      <c r="J13" s="7"/>
      <c r="K13" s="7"/>
      <c r="L13" s="7"/>
      <c r="M13" s="54" t="str">
        <f t="shared" si="1"/>
        <v/>
      </c>
      <c r="N13" s="56" t="str">
        <f t="shared" si="2"/>
        <v/>
      </c>
      <c r="O13" s="54" t="str" cm="1">
        <f t="array" ref="O13">_xlfn.IFS(N13="","",AND(H13&lt;32,M13&gt;31,N13&gt;5),"RCI",N13&gt;5,"RI",N13&lt;-5,"RD", AND(N13&gt;-6,N13&lt;6),"NRC")</f>
        <v/>
      </c>
      <c r="Q13" s="1" t="s">
        <v>108</v>
      </c>
    </row>
    <row r="14" spans="1:18" x14ac:dyDescent="0.35">
      <c r="D14" s="7"/>
      <c r="E14" s="7"/>
      <c r="F14" s="7"/>
      <c r="G14" s="7"/>
      <c r="H14" s="54" t="str">
        <f t="shared" si="0"/>
        <v/>
      </c>
      <c r="I14" s="7"/>
      <c r="J14" s="7"/>
      <c r="K14" s="7"/>
      <c r="L14" s="7"/>
      <c r="M14" s="54" t="str">
        <f t="shared" si="1"/>
        <v/>
      </c>
      <c r="N14" s="56" t="str">
        <f t="shared" si="2"/>
        <v/>
      </c>
      <c r="O14" s="54" t="str" cm="1">
        <f t="array" ref="O14">_xlfn.IFS(N14="","",AND(H14&lt;32,M14&gt;31,N14&gt;5),"RCI",N14&gt;5,"RI",N14&lt;-5,"RD", AND(N14&gt;-6,N14&lt;6),"NRC")</f>
        <v/>
      </c>
      <c r="Q14" s="2" t="s">
        <v>15</v>
      </c>
      <c r="R14" s="5" t="e">
        <f>AVERAGE(H:H)</f>
        <v>#DIV/0!</v>
      </c>
    </row>
    <row r="15" spans="1:18" x14ac:dyDescent="0.35">
      <c r="D15" s="7"/>
      <c r="E15" s="7"/>
      <c r="F15" s="7"/>
      <c r="G15" s="7"/>
      <c r="H15" s="54" t="str">
        <f t="shared" si="0"/>
        <v/>
      </c>
      <c r="I15" s="7"/>
      <c r="J15" s="7"/>
      <c r="K15" s="7"/>
      <c r="L15" s="7"/>
      <c r="M15" s="54" t="str">
        <f t="shared" si="1"/>
        <v/>
      </c>
      <c r="N15" s="56" t="str">
        <f t="shared" si="2"/>
        <v/>
      </c>
      <c r="O15" s="54" t="str" cm="1">
        <f t="array" ref="O15">_xlfn.IFS(N15="","",AND(H15&lt;32,M15&gt;31,N15&gt;5),"RCI",N15&gt;5,"RI",N15&lt;-5,"RD", AND(N15&gt;-6,N15&lt;6),"NRC")</f>
        <v/>
      </c>
      <c r="Q15" s="2" t="s">
        <v>16</v>
      </c>
      <c r="R15" s="5" t="e">
        <f>AVERAGE(M:M)</f>
        <v>#DIV/0!</v>
      </c>
    </row>
    <row r="16" spans="1:18" x14ac:dyDescent="0.35">
      <c r="D16" s="7"/>
      <c r="E16" s="7"/>
      <c r="F16" s="7"/>
      <c r="G16" s="7"/>
      <c r="H16" s="54" t="str">
        <f t="shared" si="0"/>
        <v/>
      </c>
      <c r="I16" s="7"/>
      <c r="J16" s="7"/>
      <c r="K16" s="7"/>
      <c r="L16" s="7"/>
      <c r="M16" s="54" t="str">
        <f t="shared" si="1"/>
        <v/>
      </c>
      <c r="N16" s="56" t="str">
        <f t="shared" si="2"/>
        <v/>
      </c>
      <c r="O16" s="54" t="str" cm="1">
        <f t="array" ref="O16">_xlfn.IFS(N16="","",AND(H16&lt;32,M16&gt;31,N16&gt;5),"RCI",N16&gt;5,"RI",N16&lt;-5,"RD", AND(N16&gt;-6,N16&lt;6),"NRC")</f>
        <v/>
      </c>
      <c r="Q16" s="10" t="s">
        <v>17</v>
      </c>
      <c r="R16" s="28" t="e">
        <f>R14-R15</f>
        <v>#DIV/0!</v>
      </c>
    </row>
    <row r="17" spans="4:19" x14ac:dyDescent="0.35">
      <c r="D17" s="7"/>
      <c r="E17" s="7"/>
      <c r="F17" s="7"/>
      <c r="G17" s="7"/>
      <c r="H17" s="54" t="str">
        <f t="shared" si="0"/>
        <v/>
      </c>
      <c r="I17" s="7"/>
      <c r="J17" s="7"/>
      <c r="K17" s="7"/>
      <c r="L17" s="7"/>
      <c r="M17" s="54" t="str">
        <f t="shared" si="1"/>
        <v/>
      </c>
      <c r="N17" s="56" t="str">
        <f t="shared" si="2"/>
        <v/>
      </c>
      <c r="O17" s="54" t="str" cm="1">
        <f t="array" ref="O17">_xlfn.IFS(N17="","",AND(H17&lt;32,M17&gt;31,N17&gt;5),"RCI",N17&gt;5,"RI",N17&lt;-5,"RD", AND(N17&gt;-6,N17&lt;6),"NRC")</f>
        <v/>
      </c>
      <c r="Q17" s="2" t="s">
        <v>18</v>
      </c>
      <c r="R17" s="2" t="e">
        <f>TTEST(H3:H636,M3:M636,2,1)</f>
        <v>#DIV/0!</v>
      </c>
      <c r="S17" s="9"/>
    </row>
    <row r="18" spans="4:19" x14ac:dyDescent="0.35">
      <c r="D18" s="7"/>
      <c r="E18" s="7"/>
      <c r="F18" s="7"/>
      <c r="G18" s="7"/>
      <c r="H18" s="54" t="str">
        <f t="shared" si="0"/>
        <v/>
      </c>
      <c r="I18" s="7"/>
      <c r="J18" s="7"/>
      <c r="K18" s="7"/>
      <c r="L18" s="7"/>
      <c r="M18" s="54" t="str">
        <f t="shared" si="1"/>
        <v/>
      </c>
      <c r="N18" s="56" t="str">
        <f t="shared" si="2"/>
        <v/>
      </c>
      <c r="O18" s="54" t="str" cm="1">
        <f t="array" ref="O18">_xlfn.IFS(N18="","",AND(H18&lt;32,M18&gt;31,N18&gt;5),"RCI",N18&gt;5,"RI",N18&lt;-5,"RD", AND(N18&gt;-6,N18&lt;6),"NRC")</f>
        <v/>
      </c>
      <c r="S18" s="7"/>
    </row>
    <row r="19" spans="4:19" x14ac:dyDescent="0.35">
      <c r="D19" s="7"/>
      <c r="E19" s="7"/>
      <c r="F19" s="7"/>
      <c r="G19" s="7"/>
      <c r="H19" s="54" t="str">
        <f t="shared" si="0"/>
        <v/>
      </c>
      <c r="I19" s="7"/>
      <c r="J19" s="7"/>
      <c r="K19" s="7"/>
      <c r="L19" s="7"/>
      <c r="M19" s="54" t="str">
        <f t="shared" si="1"/>
        <v/>
      </c>
      <c r="N19" s="56" t="str">
        <f t="shared" si="2"/>
        <v/>
      </c>
      <c r="O19" s="54" t="str" cm="1">
        <f t="array" ref="O19">_xlfn.IFS(N19="","",AND(H19&lt;32,M19&gt;31,N19&gt;5),"RCI",N19&gt;5,"RI",N19&lt;-5,"RD", AND(N19&gt;-6,N19&lt;6),"NRC")</f>
        <v/>
      </c>
      <c r="R19" s="12" t="s">
        <v>19</v>
      </c>
      <c r="S19" s="13" t="s">
        <v>20</v>
      </c>
    </row>
    <row r="20" spans="4:19" x14ac:dyDescent="0.35">
      <c r="D20" s="7"/>
      <c r="E20" s="7"/>
      <c r="F20" s="7"/>
      <c r="G20" s="7"/>
      <c r="H20" s="54" t="str">
        <f t="shared" si="0"/>
        <v/>
      </c>
      <c r="I20" s="7"/>
      <c r="J20" s="7"/>
      <c r="K20" s="7"/>
      <c r="L20" s="7"/>
      <c r="M20" s="54" t="str">
        <f t="shared" si="1"/>
        <v/>
      </c>
      <c r="N20" s="56" t="str">
        <f t="shared" si="2"/>
        <v/>
      </c>
      <c r="O20" s="54" t="str" cm="1">
        <f t="array" ref="O20">_xlfn.IFS(N20="","",AND(H20&lt;32,M20&gt;31,N20&gt;5),"RCI",N20&gt;5,"RI",N20&lt;-5,"RD", AND(N20&gt;-6,N20&lt;6),"NRC")</f>
        <v/>
      </c>
      <c r="Q20" s="57" t="s">
        <v>106</v>
      </c>
      <c r="R20" s="58">
        <f>COUNTIF(O:O,"RCI")</f>
        <v>0</v>
      </c>
      <c r="S20" s="59" t="e">
        <f>R20/R24</f>
        <v>#DIV/0!</v>
      </c>
    </row>
    <row r="21" spans="4:19" x14ac:dyDescent="0.35">
      <c r="D21" s="7"/>
      <c r="E21" s="7"/>
      <c r="F21" s="7"/>
      <c r="G21" s="7"/>
      <c r="H21" s="54" t="str">
        <f t="shared" si="0"/>
        <v/>
      </c>
      <c r="I21" s="7"/>
      <c r="J21" s="7"/>
      <c r="K21" s="7"/>
      <c r="L21" s="7"/>
      <c r="M21" s="54" t="str">
        <f t="shared" si="1"/>
        <v/>
      </c>
      <c r="N21" s="56" t="str">
        <f t="shared" si="2"/>
        <v/>
      </c>
      <c r="O21" s="54" t="str" cm="1">
        <f t="array" ref="O21">_xlfn.IFS(N21="","",AND(H21&lt;32,M21&gt;31,N21&gt;5),"RCI",N21&gt;5,"RI",N21&lt;-5,"RD", AND(N21&gt;-6,N21&lt;6),"NRC")</f>
        <v/>
      </c>
      <c r="Q21" s="19" t="s">
        <v>21</v>
      </c>
      <c r="R21" s="20">
        <f>COUNTIF(O:O,"RI")</f>
        <v>0</v>
      </c>
      <c r="S21" s="21" t="e">
        <f>R21/R24</f>
        <v>#DIV/0!</v>
      </c>
    </row>
    <row r="22" spans="4:19" x14ac:dyDescent="0.35">
      <c r="D22" s="7"/>
      <c r="E22" s="7"/>
      <c r="F22" s="7"/>
      <c r="G22" s="7"/>
      <c r="H22" s="54" t="str">
        <f t="shared" si="0"/>
        <v/>
      </c>
      <c r="I22" s="7"/>
      <c r="J22" s="7"/>
      <c r="K22" s="7"/>
      <c r="L22" s="7"/>
      <c r="M22" s="54" t="str">
        <f t="shared" si="1"/>
        <v/>
      </c>
      <c r="N22" s="56" t="str">
        <f t="shared" si="2"/>
        <v/>
      </c>
      <c r="O22" s="54" t="str" cm="1">
        <f t="array" ref="O22">_xlfn.IFS(N22="","",AND(H22&lt;32,M22&gt;31,N22&gt;5),"RCI",N22&gt;5,"RI",N22&lt;-5,"RD", AND(N22&gt;-6,N22&lt;6),"NRC")</f>
        <v/>
      </c>
      <c r="Q22" s="25" t="s">
        <v>23</v>
      </c>
      <c r="R22" s="26">
        <f>COUNTIF(O:O,"NRC")</f>
        <v>0</v>
      </c>
      <c r="S22" s="27" t="e">
        <f>R22/R24</f>
        <v>#DIV/0!</v>
      </c>
    </row>
    <row r="23" spans="4:19" x14ac:dyDescent="0.35">
      <c r="D23" s="7"/>
      <c r="E23" s="7"/>
      <c r="F23" s="7"/>
      <c r="G23" s="7"/>
      <c r="H23" s="54" t="str">
        <f t="shared" si="0"/>
        <v/>
      </c>
      <c r="I23" s="7"/>
      <c r="J23" s="7"/>
      <c r="K23" s="7"/>
      <c r="L23" s="7"/>
      <c r="M23" s="54" t="str">
        <f t="shared" si="1"/>
        <v/>
      </c>
      <c r="N23" s="56" t="str">
        <f t="shared" si="2"/>
        <v/>
      </c>
      <c r="O23" s="54" t="str" cm="1">
        <f t="array" ref="O23">_xlfn.IFS(N23="","",AND(H23&lt;32,M23&gt;31,N23&gt;5),"RCI",N23&gt;5,"RI",N23&lt;-5,"RD", AND(N23&gt;-6,N23&lt;6),"NRC")</f>
        <v/>
      </c>
      <c r="Q23" s="22" t="s">
        <v>22</v>
      </c>
      <c r="R23" s="23">
        <f>COUNTIF(O:O,"RD")</f>
        <v>0</v>
      </c>
      <c r="S23" s="60" t="e">
        <f>R23/R24</f>
        <v>#DIV/0!</v>
      </c>
    </row>
    <row r="24" spans="4:19" x14ac:dyDescent="0.35">
      <c r="D24" s="7"/>
      <c r="E24" s="7"/>
      <c r="F24" s="7"/>
      <c r="G24" s="7"/>
      <c r="H24" s="54" t="str">
        <f t="shared" si="0"/>
        <v/>
      </c>
      <c r="I24" s="7"/>
      <c r="J24" s="7"/>
      <c r="K24" s="7"/>
      <c r="L24" s="7"/>
      <c r="M24" s="54" t="str">
        <f t="shared" si="1"/>
        <v/>
      </c>
      <c r="N24" s="56" t="str">
        <f t="shared" si="2"/>
        <v/>
      </c>
      <c r="O24" s="54" t="str" cm="1">
        <f t="array" ref="O24">_xlfn.IFS(N24="","",AND(H24&lt;32,M24&gt;31,N24&gt;5),"RCI",N24&gt;5,"RI",N24&lt;-5,"RD", AND(N24&gt;-6,N24&lt;6),"NRC")</f>
        <v/>
      </c>
      <c r="Q24" s="2" t="s">
        <v>25</v>
      </c>
      <c r="R24" s="16">
        <f>SUM(R20:R23)</f>
        <v>0</v>
      </c>
      <c r="S24" s="2"/>
    </row>
    <row r="25" spans="4:19" x14ac:dyDescent="0.35">
      <c r="D25" s="7"/>
      <c r="E25" s="7"/>
      <c r="F25" s="7"/>
      <c r="G25" s="7"/>
      <c r="H25" s="54" t="str">
        <f t="shared" si="0"/>
        <v/>
      </c>
      <c r="I25" s="7"/>
      <c r="J25" s="7"/>
      <c r="K25" s="7"/>
      <c r="L25" s="7"/>
      <c r="M25" s="54" t="str">
        <f t="shared" si="1"/>
        <v/>
      </c>
      <c r="N25" s="56" t="str">
        <f t="shared" si="2"/>
        <v/>
      </c>
      <c r="O25" s="54" t="str" cm="1">
        <f t="array" ref="O25">_xlfn.IFS(N25="","",AND(H25&lt;32,M25&gt;31,N25&gt;5),"RCI",N25&gt;5,"RI",N25&lt;-5,"RD", AND(N25&gt;-6,N25&lt;6),"NRC")</f>
        <v/>
      </c>
      <c r="S25" s="18"/>
    </row>
    <row r="26" spans="4:19" x14ac:dyDescent="0.35">
      <c r="D26" s="7"/>
      <c r="E26" s="7"/>
      <c r="F26" s="7"/>
      <c r="G26" s="7"/>
      <c r="H26" s="54" t="str">
        <f t="shared" si="0"/>
        <v/>
      </c>
      <c r="I26" s="7"/>
      <c r="J26" s="7"/>
      <c r="K26" s="7"/>
      <c r="L26" s="7"/>
      <c r="M26" s="54" t="str">
        <f t="shared" si="1"/>
        <v/>
      </c>
      <c r="N26" s="56" t="str">
        <f t="shared" si="2"/>
        <v/>
      </c>
      <c r="O26" s="54" t="str" cm="1">
        <f t="array" ref="O26">_xlfn.IFS(N26="","",AND(H26&lt;32,M26&gt;31,N26&gt;5),"RCI",N26&gt;5,"RI",N26&lt;-5,"RD", AND(N26&gt;-6,N26&lt;6),"NRC")</f>
        <v/>
      </c>
      <c r="Q26" s="1"/>
      <c r="R26" s="51"/>
    </row>
    <row r="27" spans="4:19" x14ac:dyDescent="0.35">
      <c r="D27" s="7"/>
      <c r="E27" s="7"/>
      <c r="F27" s="7"/>
      <c r="G27" s="7"/>
      <c r="H27" s="54" t="str">
        <f t="shared" si="0"/>
        <v/>
      </c>
      <c r="I27" s="7"/>
      <c r="J27" s="7"/>
      <c r="K27" s="7"/>
      <c r="L27" s="7"/>
      <c r="M27" s="54" t="str">
        <f t="shared" si="1"/>
        <v/>
      </c>
      <c r="N27" s="56" t="str">
        <f t="shared" si="2"/>
        <v/>
      </c>
      <c r="O27" s="54" t="str" cm="1">
        <f t="array" ref="O27">_xlfn.IFS(N27="","",AND(H27&lt;32,M27&gt;31,N27&gt;5),"RCI",N27&gt;5,"RI",N27&lt;-5,"RD", AND(N27&gt;-6,N27&lt;6),"NRC")</f>
        <v/>
      </c>
      <c r="R27" s="52"/>
      <c r="S27" s="9"/>
    </row>
    <row r="28" spans="4:19" x14ac:dyDescent="0.35">
      <c r="D28" s="7"/>
      <c r="E28" s="7"/>
      <c r="F28" s="7"/>
      <c r="G28" s="7"/>
      <c r="H28" s="54" t="str">
        <f t="shared" si="0"/>
        <v/>
      </c>
      <c r="I28" s="7"/>
      <c r="J28" s="7"/>
      <c r="K28" s="7"/>
      <c r="L28" s="7"/>
      <c r="M28" s="54" t="str">
        <f t="shared" si="1"/>
        <v/>
      </c>
      <c r="N28" s="56" t="str">
        <f t="shared" si="2"/>
        <v/>
      </c>
      <c r="O28" s="54" t="str" cm="1">
        <f t="array" ref="O28">_xlfn.IFS(N28="","",AND(H28&lt;32,M28&gt;31,N28&gt;5),"RCI",N28&gt;5,"RI",N28&lt;-5,"RD", AND(N28&gt;-6,N28&lt;6),"NRC")</f>
        <v/>
      </c>
      <c r="R28" s="52"/>
      <c r="S28" s="53"/>
    </row>
    <row r="29" spans="4:19" x14ac:dyDescent="0.35">
      <c r="D29" s="7"/>
      <c r="E29" s="7"/>
      <c r="F29" s="7"/>
      <c r="G29" s="7"/>
      <c r="H29" s="54" t="str">
        <f t="shared" si="0"/>
        <v/>
      </c>
      <c r="I29" s="7"/>
      <c r="J29" s="7"/>
      <c r="K29" s="7"/>
      <c r="L29" s="7"/>
      <c r="M29" s="54" t="str">
        <f t="shared" si="1"/>
        <v/>
      </c>
      <c r="N29" s="56" t="str">
        <f t="shared" si="2"/>
        <v/>
      </c>
      <c r="O29" s="54" t="str" cm="1">
        <f t="array" ref="O29">_xlfn.IFS(N29="","",AND(H29&lt;32,M29&gt;31,N29&gt;5),"RCI",N29&gt;5,"RI",N29&lt;-5,"RD", AND(N29&gt;-6,N29&lt;6),"NRC")</f>
        <v/>
      </c>
      <c r="R29" s="52"/>
      <c r="S29" s="53"/>
    </row>
    <row r="30" spans="4:19" x14ac:dyDescent="0.35">
      <c r="D30" s="7"/>
      <c r="E30" s="7"/>
      <c r="F30" s="7"/>
      <c r="G30" s="7"/>
      <c r="H30" s="54" t="str">
        <f t="shared" si="0"/>
        <v/>
      </c>
      <c r="I30" s="7"/>
      <c r="J30" s="7"/>
      <c r="K30" s="7"/>
      <c r="L30" s="7"/>
      <c r="M30" s="54" t="str">
        <f t="shared" si="1"/>
        <v/>
      </c>
      <c r="N30" s="56" t="str">
        <f t="shared" si="2"/>
        <v/>
      </c>
      <c r="O30" s="54" t="str" cm="1">
        <f t="array" ref="O30">_xlfn.IFS(N30="","",AND(H30&lt;32,M30&gt;31,N30&gt;5),"RCI",N30&gt;5,"RI",N30&lt;-5,"RD", AND(N30&gt;-6,N30&lt;6),"NRC")</f>
        <v/>
      </c>
      <c r="R30" s="52"/>
      <c r="S30" s="53"/>
    </row>
    <row r="31" spans="4:19" x14ac:dyDescent="0.35">
      <c r="D31" s="7"/>
      <c r="E31" s="7"/>
      <c r="F31" s="7"/>
      <c r="G31" s="7"/>
      <c r="H31" s="54" t="str">
        <f t="shared" si="0"/>
        <v/>
      </c>
      <c r="I31" s="7"/>
      <c r="J31" s="7"/>
      <c r="K31" s="7"/>
      <c r="L31" s="7"/>
      <c r="M31" s="54" t="str">
        <f t="shared" si="1"/>
        <v/>
      </c>
      <c r="N31" s="56" t="str">
        <f t="shared" si="2"/>
        <v/>
      </c>
      <c r="O31" s="54" t="str" cm="1">
        <f t="array" ref="O31">_xlfn.IFS(N31="","",AND(H31&lt;32,M31&gt;31,N31&gt;5),"RCI",N31&gt;5,"RI",N31&lt;-5,"RD", AND(N31&gt;-6,N31&lt;6),"NRC")</f>
        <v/>
      </c>
      <c r="R31" s="52"/>
      <c r="S31" s="53"/>
    </row>
    <row r="32" spans="4:19" x14ac:dyDescent="0.35">
      <c r="D32" s="7"/>
      <c r="E32" s="7"/>
      <c r="F32" s="7"/>
      <c r="G32" s="7"/>
      <c r="H32" s="54" t="str">
        <f t="shared" si="0"/>
        <v/>
      </c>
      <c r="I32" s="7"/>
      <c r="J32" s="7"/>
      <c r="K32" s="7"/>
      <c r="L32" s="7"/>
      <c r="M32" s="54" t="str">
        <f t="shared" si="1"/>
        <v/>
      </c>
      <c r="N32" s="56" t="str">
        <f t="shared" si="2"/>
        <v/>
      </c>
      <c r="O32" s="54" t="str" cm="1">
        <f t="array" ref="O32">_xlfn.IFS(N32="","",AND(H32&lt;32,M32&gt;31,N32&gt;5),"RCI",N32&gt;5,"RI",N32&lt;-5,"RD", AND(N32&gt;-6,N32&lt;6),"NRC")</f>
        <v/>
      </c>
      <c r="R32" s="52"/>
      <c r="S32" s="53"/>
    </row>
    <row r="33" spans="4:19" x14ac:dyDescent="0.35">
      <c r="D33" s="7"/>
      <c r="E33" s="7"/>
      <c r="F33" s="7"/>
      <c r="G33" s="7"/>
      <c r="H33" s="54" t="str">
        <f t="shared" si="0"/>
        <v/>
      </c>
      <c r="I33" s="7"/>
      <c r="J33" s="7"/>
      <c r="K33" s="7"/>
      <c r="L33" s="7"/>
      <c r="M33" s="54" t="str">
        <f t="shared" si="1"/>
        <v/>
      </c>
      <c r="N33" s="56" t="str">
        <f t="shared" si="2"/>
        <v/>
      </c>
      <c r="O33" s="54" t="str" cm="1">
        <f t="array" ref="O33">_xlfn.IFS(N33="","",AND(H33&lt;32,M33&gt;31,N33&gt;5),"RCI",N33&gt;5,"RI",N33&lt;-5,"RD", AND(N33&gt;-6,N33&lt;6),"NRC")</f>
        <v/>
      </c>
      <c r="R33" s="52"/>
      <c r="S33" s="53"/>
    </row>
    <row r="34" spans="4:19" x14ac:dyDescent="0.35">
      <c r="D34" s="7"/>
      <c r="E34" s="7"/>
      <c r="F34" s="7"/>
      <c r="G34" s="7"/>
      <c r="H34" s="54" t="str">
        <f t="shared" si="0"/>
        <v/>
      </c>
      <c r="I34" s="7"/>
      <c r="J34" s="7"/>
      <c r="K34" s="7"/>
      <c r="L34" s="7"/>
      <c r="M34" s="54" t="str">
        <f t="shared" si="1"/>
        <v/>
      </c>
      <c r="N34" s="56" t="str">
        <f t="shared" si="2"/>
        <v/>
      </c>
      <c r="O34" s="54" t="str" cm="1">
        <f t="array" ref="O34">_xlfn.IFS(N34="","",AND(H34&lt;32,M34&gt;31,N34&gt;5),"RCI",N34&gt;5,"RI",N34&lt;-5,"RD", AND(N34&gt;-6,N34&lt;6),"NRC")</f>
        <v/>
      </c>
      <c r="S34" s="53"/>
    </row>
    <row r="35" spans="4:19" x14ac:dyDescent="0.35">
      <c r="D35" s="7"/>
      <c r="E35" s="7"/>
      <c r="F35" s="7"/>
      <c r="G35" s="7"/>
      <c r="H35" s="54" t="str">
        <f t="shared" si="0"/>
        <v/>
      </c>
      <c r="I35" s="7"/>
      <c r="J35" s="7"/>
      <c r="K35" s="7"/>
      <c r="L35" s="7"/>
      <c r="M35" s="54" t="str">
        <f t="shared" si="1"/>
        <v/>
      </c>
      <c r="N35" s="56" t="str">
        <f t="shared" si="2"/>
        <v/>
      </c>
      <c r="O35" s="54" t="str" cm="1">
        <f t="array" ref="O35">_xlfn.IFS(N35="","",AND(H35&lt;32,M35&gt;31,N35&gt;5),"RCI",N35&gt;5,"RI",N35&lt;-5,"RD", AND(N35&gt;-6,N35&lt;6),"NRC")</f>
        <v/>
      </c>
      <c r="Q35" s="1"/>
      <c r="R35" s="51"/>
    </row>
    <row r="36" spans="4:19" x14ac:dyDescent="0.35">
      <c r="D36" s="7"/>
      <c r="E36" s="7"/>
      <c r="F36" s="7"/>
      <c r="G36" s="7"/>
      <c r="H36" s="54" t="str">
        <f t="shared" si="0"/>
        <v/>
      </c>
      <c r="I36" s="7"/>
      <c r="J36" s="7"/>
      <c r="K36" s="7"/>
      <c r="L36" s="7"/>
      <c r="M36" s="54" t="str">
        <f t="shared" si="1"/>
        <v/>
      </c>
      <c r="N36" s="56" t="str">
        <f t="shared" si="2"/>
        <v/>
      </c>
      <c r="O36" s="54" t="str" cm="1">
        <f t="array" ref="O36">_xlfn.IFS(N36="","",AND(H36&lt;32,M36&gt;31,N36&gt;5),"RCI",N36&gt;5,"RI",N36&lt;-5,"RD", AND(N36&gt;-6,N36&lt;6),"NRC")</f>
        <v/>
      </c>
      <c r="R36" s="52"/>
      <c r="S36" s="9"/>
    </row>
    <row r="37" spans="4:19" x14ac:dyDescent="0.35">
      <c r="D37" s="7"/>
      <c r="E37" s="7"/>
      <c r="F37" s="7"/>
      <c r="G37" s="7"/>
      <c r="H37" s="54" t="str">
        <f t="shared" si="0"/>
        <v/>
      </c>
      <c r="I37" s="7"/>
      <c r="J37" s="7"/>
      <c r="K37" s="7"/>
      <c r="L37" s="7"/>
      <c r="M37" s="54" t="str">
        <f t="shared" si="1"/>
        <v/>
      </c>
      <c r="N37" s="56" t="str">
        <f t="shared" si="2"/>
        <v/>
      </c>
      <c r="O37" s="54" t="str" cm="1">
        <f t="array" ref="O37">_xlfn.IFS(N37="","",AND(H37&lt;32,M37&gt;31,N37&gt;5),"RCI",N37&gt;5,"RI",N37&lt;-5,"RD", AND(N37&gt;-6,N37&lt;6),"NRC")</f>
        <v/>
      </c>
      <c r="R37" s="52"/>
      <c r="S37" s="53"/>
    </row>
    <row r="38" spans="4:19" x14ac:dyDescent="0.35">
      <c r="D38" s="7"/>
      <c r="E38" s="7"/>
      <c r="F38" s="7"/>
      <c r="G38" s="7"/>
      <c r="H38" s="54" t="str">
        <f t="shared" si="0"/>
        <v/>
      </c>
      <c r="I38" s="7"/>
      <c r="J38" s="7"/>
      <c r="K38" s="7"/>
      <c r="L38" s="7"/>
      <c r="M38" s="54" t="str">
        <f t="shared" si="1"/>
        <v/>
      </c>
      <c r="N38" s="56" t="str">
        <f t="shared" si="2"/>
        <v/>
      </c>
      <c r="O38" s="54" t="str" cm="1">
        <f t="array" ref="O38">_xlfn.IFS(N38="","",AND(H38&lt;32,M38&gt;31,N38&gt;5),"RCI",N38&gt;5,"RI",N38&lt;-5,"RD", AND(N38&gt;-6,N38&lt;6),"NRC")</f>
        <v/>
      </c>
      <c r="R38" s="52"/>
      <c r="S38" s="53"/>
    </row>
    <row r="39" spans="4:19" x14ac:dyDescent="0.35">
      <c r="D39" s="7"/>
      <c r="E39" s="7"/>
      <c r="F39" s="7"/>
      <c r="G39" s="7"/>
      <c r="H39" s="54" t="str">
        <f t="shared" si="0"/>
        <v/>
      </c>
      <c r="I39" s="7"/>
      <c r="J39" s="7"/>
      <c r="K39" s="7"/>
      <c r="L39" s="7"/>
      <c r="M39" s="54" t="str">
        <f t="shared" si="1"/>
        <v/>
      </c>
      <c r="N39" s="56" t="str">
        <f t="shared" si="2"/>
        <v/>
      </c>
      <c r="O39" s="54" t="str" cm="1">
        <f t="array" ref="O39">_xlfn.IFS(N39="","",AND(H39&lt;32,M39&gt;31,N39&gt;5),"RCI",N39&gt;5,"RI",N39&lt;-5,"RD", AND(N39&gt;-6,N39&lt;6),"NRC")</f>
        <v/>
      </c>
      <c r="R39" s="52"/>
      <c r="S39" s="53"/>
    </row>
    <row r="40" spans="4:19" x14ac:dyDescent="0.35">
      <c r="D40" s="7"/>
      <c r="E40" s="7"/>
      <c r="F40" s="7"/>
      <c r="G40" s="7"/>
      <c r="H40" s="54" t="str">
        <f t="shared" si="0"/>
        <v/>
      </c>
      <c r="I40" s="7"/>
      <c r="J40" s="7"/>
      <c r="K40" s="7"/>
      <c r="L40" s="7"/>
      <c r="M40" s="54" t="str">
        <f t="shared" si="1"/>
        <v/>
      </c>
      <c r="N40" s="56" t="str">
        <f t="shared" si="2"/>
        <v/>
      </c>
      <c r="O40" s="54" t="str" cm="1">
        <f t="array" ref="O40">_xlfn.IFS(N40="","",AND(H40&lt;32,M40&gt;31,N40&gt;5),"RCI",N40&gt;5,"RI",N40&lt;-5,"RD", AND(N40&gt;-6,N40&lt;6),"NRC")</f>
        <v/>
      </c>
      <c r="R40" s="52"/>
      <c r="S40" s="53"/>
    </row>
    <row r="41" spans="4:19" x14ac:dyDescent="0.35">
      <c r="D41" s="7"/>
      <c r="E41" s="7"/>
      <c r="F41" s="7"/>
      <c r="G41" s="7"/>
      <c r="H41" s="54" t="str">
        <f t="shared" si="0"/>
        <v/>
      </c>
      <c r="I41" s="7"/>
      <c r="J41" s="7"/>
      <c r="K41" s="7"/>
      <c r="L41" s="7"/>
      <c r="M41" s="54" t="str">
        <f t="shared" si="1"/>
        <v/>
      </c>
      <c r="N41" s="56" t="str">
        <f t="shared" si="2"/>
        <v/>
      </c>
      <c r="O41" s="54" t="str" cm="1">
        <f t="array" ref="O41">_xlfn.IFS(N41="","",AND(H41&lt;32,M41&gt;31,N41&gt;5),"RCI",N41&gt;5,"RI",N41&lt;-5,"RD", AND(N41&gt;-6,N41&lt;6),"NRC")</f>
        <v/>
      </c>
      <c r="R41" s="52"/>
      <c r="S41" s="53"/>
    </row>
    <row r="42" spans="4:19" x14ac:dyDescent="0.35">
      <c r="D42" s="7"/>
      <c r="E42" s="7"/>
      <c r="F42" s="7"/>
      <c r="G42" s="7"/>
      <c r="H42" s="54" t="str">
        <f t="shared" si="0"/>
        <v/>
      </c>
      <c r="I42" s="7"/>
      <c r="J42" s="7"/>
      <c r="K42" s="7"/>
      <c r="L42" s="7"/>
      <c r="M42" s="54" t="str">
        <f t="shared" si="1"/>
        <v/>
      </c>
      <c r="N42" s="56" t="str">
        <f t="shared" si="2"/>
        <v/>
      </c>
      <c r="O42" s="54" t="str" cm="1">
        <f t="array" ref="O42">_xlfn.IFS(N42="","",AND(H42&lt;32,M42&gt;31,N42&gt;5),"RCI",N42&gt;5,"RI",N42&lt;-5,"RD", AND(N42&gt;-6,N42&lt;6),"NRC")</f>
        <v/>
      </c>
      <c r="R42" s="52"/>
      <c r="S42" s="53"/>
    </row>
    <row r="43" spans="4:19" x14ac:dyDescent="0.35">
      <c r="D43" s="7"/>
      <c r="E43" s="7"/>
      <c r="F43" s="7"/>
      <c r="G43" s="7"/>
      <c r="H43" s="54" t="str">
        <f t="shared" si="0"/>
        <v/>
      </c>
      <c r="I43" s="7"/>
      <c r="J43" s="7"/>
      <c r="K43" s="7"/>
      <c r="L43" s="7"/>
      <c r="M43" s="54" t="str">
        <f t="shared" si="1"/>
        <v/>
      </c>
      <c r="N43" s="56" t="str">
        <f t="shared" si="2"/>
        <v/>
      </c>
      <c r="O43" s="54" t="str" cm="1">
        <f t="array" ref="O43">_xlfn.IFS(N43="","",AND(H43&lt;32,M43&gt;31,N43&gt;5),"RCI",N43&gt;5,"RI",N43&lt;-5,"RD", AND(N43&gt;-6,N43&lt;6),"NRC")</f>
        <v/>
      </c>
      <c r="S43" s="53"/>
    </row>
    <row r="44" spans="4:19" x14ac:dyDescent="0.35">
      <c r="D44" s="7"/>
      <c r="E44" s="7"/>
      <c r="F44" s="7"/>
      <c r="G44" s="7"/>
      <c r="H44" s="54" t="str">
        <f t="shared" si="0"/>
        <v/>
      </c>
      <c r="I44" s="7"/>
      <c r="J44" s="7"/>
      <c r="K44" s="7"/>
      <c r="L44" s="7"/>
      <c r="M44" s="54" t="str">
        <f t="shared" si="1"/>
        <v/>
      </c>
      <c r="N44" s="56" t="str">
        <f t="shared" si="2"/>
        <v/>
      </c>
      <c r="O44" s="54" t="str" cm="1">
        <f t="array" ref="O44">_xlfn.IFS(N44="","",AND(H44&lt;32,M44&gt;31,N44&gt;5),"RCI",N44&gt;5,"RI",N44&lt;-5,"RD", AND(N44&gt;-6,N44&lt;6),"NRC")</f>
        <v/>
      </c>
    </row>
    <row r="45" spans="4:19" x14ac:dyDescent="0.35">
      <c r="D45" s="7"/>
      <c r="E45" s="7"/>
      <c r="F45" s="7"/>
      <c r="G45" s="7"/>
      <c r="H45" s="54" t="str">
        <f t="shared" si="0"/>
        <v/>
      </c>
      <c r="I45" s="7"/>
      <c r="J45" s="7"/>
      <c r="K45" s="7"/>
      <c r="L45" s="7"/>
      <c r="M45" s="54" t="str">
        <f t="shared" si="1"/>
        <v/>
      </c>
      <c r="N45" s="56" t="str">
        <f t="shared" si="2"/>
        <v/>
      </c>
      <c r="O45" s="54" t="str" cm="1">
        <f t="array" ref="O45">_xlfn.IFS(N45="","",AND(H45&lt;32,M45&gt;31,N45&gt;5),"RCI",N45&gt;5,"RI",N45&lt;-5,"RD", AND(N45&gt;-6,N45&lt;6),"NRC")</f>
        <v/>
      </c>
    </row>
    <row r="46" spans="4:19" x14ac:dyDescent="0.35">
      <c r="D46" s="7"/>
      <c r="E46" s="7"/>
      <c r="F46" s="7"/>
      <c r="G46" s="7"/>
      <c r="H46" s="54" t="str">
        <f t="shared" si="0"/>
        <v/>
      </c>
      <c r="I46" s="7"/>
      <c r="J46" s="7"/>
      <c r="K46" s="7"/>
      <c r="L46" s="7"/>
      <c r="M46" s="54" t="str">
        <f t="shared" si="1"/>
        <v/>
      </c>
      <c r="N46" s="56" t="str">
        <f t="shared" si="2"/>
        <v/>
      </c>
      <c r="O46" s="54" t="str" cm="1">
        <f t="array" ref="O46">_xlfn.IFS(N46="","",AND(H46&lt;32,M46&gt;31,N46&gt;5),"RCI",N46&gt;5,"RI",N46&lt;-5,"RD", AND(N46&gt;-6,N46&lt;6),"NRC")</f>
        <v/>
      </c>
    </row>
    <row r="47" spans="4:19" x14ac:dyDescent="0.35">
      <c r="D47" s="7"/>
      <c r="E47" s="7"/>
      <c r="F47" s="7"/>
      <c r="G47" s="7"/>
      <c r="H47" s="54" t="str">
        <f t="shared" si="0"/>
        <v/>
      </c>
      <c r="I47" s="7"/>
      <c r="J47" s="7"/>
      <c r="K47" s="7"/>
      <c r="L47" s="7"/>
      <c r="M47" s="54" t="str">
        <f t="shared" si="1"/>
        <v/>
      </c>
      <c r="N47" s="56" t="str">
        <f t="shared" si="2"/>
        <v/>
      </c>
      <c r="O47" s="54" t="str" cm="1">
        <f t="array" ref="O47">_xlfn.IFS(N47="","",AND(H47&lt;32,M47&gt;31,N47&gt;5),"RCI",N47&gt;5,"RI",N47&lt;-5,"RD", AND(N47&gt;-6,N47&lt;6),"NRC")</f>
        <v/>
      </c>
    </row>
    <row r="48" spans="4:19" x14ac:dyDescent="0.35">
      <c r="D48" s="7"/>
      <c r="E48" s="7"/>
      <c r="F48" s="7"/>
      <c r="G48" s="7"/>
      <c r="H48" s="54" t="str">
        <f t="shared" si="0"/>
        <v/>
      </c>
      <c r="I48" s="7"/>
      <c r="J48" s="7"/>
      <c r="K48" s="7"/>
      <c r="L48" s="7"/>
      <c r="M48" s="54" t="str">
        <f t="shared" si="1"/>
        <v/>
      </c>
      <c r="N48" s="56" t="str">
        <f t="shared" si="2"/>
        <v/>
      </c>
      <c r="O48" s="54" t="str" cm="1">
        <f t="array" ref="O48">_xlfn.IFS(N48="","",AND(H48&lt;32,M48&gt;31,N48&gt;5),"RCI",N48&gt;5,"RI",N48&lt;-5,"RD", AND(N48&gt;-6,N48&lt;6),"NRC")</f>
        <v/>
      </c>
    </row>
    <row r="49" spans="4:15" x14ac:dyDescent="0.35">
      <c r="D49" s="7"/>
      <c r="E49" s="7"/>
      <c r="F49" s="7"/>
      <c r="G49" s="7"/>
      <c r="H49" s="54" t="str">
        <f t="shared" si="0"/>
        <v/>
      </c>
      <c r="I49" s="7"/>
      <c r="J49" s="7"/>
      <c r="K49" s="7"/>
      <c r="L49" s="7"/>
      <c r="M49" s="54" t="str">
        <f t="shared" si="1"/>
        <v/>
      </c>
      <c r="N49" s="56" t="str">
        <f t="shared" si="2"/>
        <v/>
      </c>
      <c r="O49" s="54" t="str" cm="1">
        <f t="array" ref="O49">_xlfn.IFS(N49="","",AND(H49&lt;32,M49&gt;31,N49&gt;5),"RCI",N49&gt;5,"RI",N49&lt;-5,"RD", AND(N49&gt;-6,N49&lt;6),"NRC")</f>
        <v/>
      </c>
    </row>
    <row r="50" spans="4:15" x14ac:dyDescent="0.35">
      <c r="D50" s="7"/>
      <c r="E50" s="7"/>
      <c r="F50" s="7"/>
      <c r="G50" s="7"/>
      <c r="H50" s="54" t="str">
        <f t="shared" si="0"/>
        <v/>
      </c>
      <c r="I50" s="7"/>
      <c r="J50" s="7"/>
      <c r="K50" s="7"/>
      <c r="L50" s="7"/>
      <c r="M50" s="54" t="str">
        <f t="shared" si="1"/>
        <v/>
      </c>
      <c r="N50" s="56" t="str">
        <f t="shared" si="2"/>
        <v/>
      </c>
      <c r="O50" s="54" t="str" cm="1">
        <f t="array" ref="O50">_xlfn.IFS(N50="","",AND(H50&lt;32,M50&gt;31,N50&gt;5),"RCI",N50&gt;5,"RI",N50&lt;-5,"RD", AND(N50&gt;-6,N50&lt;6),"NRC")</f>
        <v/>
      </c>
    </row>
    <row r="51" spans="4:15" x14ac:dyDescent="0.35">
      <c r="D51" s="7"/>
      <c r="E51" s="7"/>
      <c r="F51" s="7"/>
      <c r="G51" s="7"/>
      <c r="H51" s="54" t="str">
        <f t="shared" si="0"/>
        <v/>
      </c>
      <c r="I51" s="7"/>
      <c r="J51" s="7"/>
      <c r="K51" s="7"/>
      <c r="L51" s="7"/>
      <c r="M51" s="54" t="str">
        <f t="shared" si="1"/>
        <v/>
      </c>
      <c r="N51" s="56" t="str">
        <f t="shared" si="2"/>
        <v/>
      </c>
      <c r="O51" s="54" t="str" cm="1">
        <f t="array" ref="O51">_xlfn.IFS(N51="","",AND(H51&lt;32,M51&gt;31,N51&gt;5),"RCI",N51&gt;5,"RI",N51&lt;-5,"RD", AND(N51&gt;-6,N51&lt;6),"NRC")</f>
        <v/>
      </c>
    </row>
    <row r="52" spans="4:15" x14ac:dyDescent="0.35">
      <c r="D52" s="7"/>
      <c r="E52" s="7"/>
      <c r="F52" s="7"/>
      <c r="G52" s="7"/>
      <c r="H52" s="54" t="str">
        <f t="shared" si="0"/>
        <v/>
      </c>
      <c r="I52" s="7"/>
      <c r="J52" s="7"/>
      <c r="K52" s="7"/>
      <c r="L52" s="7"/>
      <c r="M52" s="54" t="str">
        <f t="shared" si="1"/>
        <v/>
      </c>
      <c r="N52" s="56" t="str">
        <f t="shared" si="2"/>
        <v/>
      </c>
      <c r="O52" s="54" t="str" cm="1">
        <f t="array" ref="O52">_xlfn.IFS(N52="","",AND(H52&lt;32,M52&gt;31,N52&gt;5),"RCI",N52&gt;5,"RI",N52&lt;-5,"RD", AND(N52&gt;-6,N52&lt;6),"NRC")</f>
        <v/>
      </c>
    </row>
    <row r="53" spans="4:15" x14ac:dyDescent="0.35">
      <c r="D53" s="7"/>
      <c r="E53" s="7"/>
      <c r="F53" s="7"/>
      <c r="G53" s="7"/>
      <c r="H53" s="54" t="str">
        <f t="shared" si="0"/>
        <v/>
      </c>
      <c r="I53" s="7"/>
      <c r="J53" s="7"/>
      <c r="K53" s="7"/>
      <c r="L53" s="7"/>
      <c r="M53" s="54" t="str">
        <f t="shared" si="1"/>
        <v/>
      </c>
      <c r="N53" s="56" t="str">
        <f t="shared" si="2"/>
        <v/>
      </c>
      <c r="O53" s="54" t="str" cm="1">
        <f t="array" ref="O53">_xlfn.IFS(N53="","",AND(H53&lt;32,M53&gt;31,N53&gt;5),"RCI",N53&gt;5,"RI",N53&lt;-5,"RD", AND(N53&gt;-6,N53&lt;6),"NRC")</f>
        <v/>
      </c>
    </row>
    <row r="54" spans="4:15" x14ac:dyDescent="0.35">
      <c r="D54" s="7"/>
      <c r="E54" s="7"/>
      <c r="F54" s="7"/>
      <c r="G54" s="7"/>
      <c r="H54" s="54" t="str">
        <f t="shared" si="0"/>
        <v/>
      </c>
      <c r="I54" s="7"/>
      <c r="J54" s="7"/>
      <c r="K54" s="7"/>
      <c r="L54" s="7"/>
      <c r="M54" s="54" t="str">
        <f t="shared" si="1"/>
        <v/>
      </c>
      <c r="N54" s="56" t="str">
        <f t="shared" si="2"/>
        <v/>
      </c>
      <c r="O54" s="54" t="str" cm="1">
        <f t="array" ref="O54">_xlfn.IFS(N54="","",AND(H54&lt;32,M54&gt;31,N54&gt;5),"RCI",N54&gt;5,"RI",N54&lt;-5,"RD", AND(N54&gt;-6,N54&lt;6),"NRC")</f>
        <v/>
      </c>
    </row>
    <row r="55" spans="4:15" x14ac:dyDescent="0.35">
      <c r="D55" s="7"/>
      <c r="E55" s="7"/>
      <c r="F55" s="7"/>
      <c r="G55" s="7"/>
      <c r="H55" s="54" t="str">
        <f t="shared" si="0"/>
        <v/>
      </c>
      <c r="I55" s="7"/>
      <c r="J55" s="7"/>
      <c r="K55" s="7"/>
      <c r="L55" s="7"/>
      <c r="M55" s="54" t="str">
        <f t="shared" si="1"/>
        <v/>
      </c>
      <c r="N55" s="56" t="str">
        <f t="shared" si="2"/>
        <v/>
      </c>
      <c r="O55" s="54" t="str" cm="1">
        <f t="array" ref="O55">_xlfn.IFS(N55="","",AND(H55&lt;32,M55&gt;31,N55&gt;5),"RCI",N55&gt;5,"RI",N55&lt;-5,"RD", AND(N55&gt;-6,N55&lt;6),"NRC")</f>
        <v/>
      </c>
    </row>
    <row r="56" spans="4:15" x14ac:dyDescent="0.35">
      <c r="D56" s="7"/>
      <c r="E56" s="7"/>
      <c r="F56" s="7"/>
      <c r="G56" s="7"/>
      <c r="H56" s="54" t="str">
        <f t="shared" si="0"/>
        <v/>
      </c>
      <c r="I56" s="7"/>
      <c r="J56" s="7"/>
      <c r="K56" s="7"/>
      <c r="L56" s="7"/>
      <c r="M56" s="54" t="str">
        <f t="shared" si="1"/>
        <v/>
      </c>
      <c r="N56" s="56" t="str">
        <f t="shared" si="2"/>
        <v/>
      </c>
      <c r="O56" s="54" t="str" cm="1">
        <f t="array" ref="O56">_xlfn.IFS(N56="","",AND(H56&lt;32,M56&gt;31,N56&gt;5),"RCI",N56&gt;5,"RI",N56&lt;-5,"RD", AND(N56&gt;-6,N56&lt;6),"NRC")</f>
        <v/>
      </c>
    </row>
    <row r="57" spans="4:15" x14ac:dyDescent="0.35">
      <c r="D57" s="7"/>
      <c r="E57" s="7"/>
      <c r="F57" s="7"/>
      <c r="G57" s="7"/>
      <c r="H57" s="54" t="str">
        <f t="shared" si="0"/>
        <v/>
      </c>
      <c r="I57" s="7"/>
      <c r="J57" s="7"/>
      <c r="K57" s="7"/>
      <c r="L57" s="7"/>
      <c r="M57" s="54" t="str">
        <f t="shared" si="1"/>
        <v/>
      </c>
      <c r="N57" s="56" t="str">
        <f t="shared" si="2"/>
        <v/>
      </c>
      <c r="O57" s="54" t="str" cm="1">
        <f t="array" ref="O57">_xlfn.IFS(N57="","",AND(H57&lt;32,M57&gt;31,N57&gt;5),"RCI",N57&gt;5,"RI",N57&lt;-5,"RD", AND(N57&gt;-6,N57&lt;6),"NRC")</f>
        <v/>
      </c>
    </row>
    <row r="58" spans="4:15" x14ac:dyDescent="0.35">
      <c r="D58" s="7"/>
      <c r="E58" s="7"/>
      <c r="F58" s="7"/>
      <c r="G58" s="7"/>
      <c r="H58" s="54" t="str">
        <f t="shared" si="0"/>
        <v/>
      </c>
      <c r="I58" s="7"/>
      <c r="J58" s="7"/>
      <c r="K58" s="7"/>
      <c r="L58" s="7"/>
      <c r="M58" s="54" t="str">
        <f t="shared" si="1"/>
        <v/>
      </c>
      <c r="N58" s="56" t="str">
        <f t="shared" si="2"/>
        <v/>
      </c>
      <c r="O58" s="54" t="str" cm="1">
        <f t="array" ref="O58">_xlfn.IFS(N58="","",AND(H58&lt;32,M58&gt;31,N58&gt;5),"RCI",N58&gt;5,"RI",N58&lt;-5,"RD", AND(N58&gt;-6,N58&lt;6),"NRC")</f>
        <v/>
      </c>
    </row>
    <row r="59" spans="4:15" x14ac:dyDescent="0.35">
      <c r="D59" s="7"/>
      <c r="E59" s="7"/>
      <c r="F59" s="7"/>
      <c r="G59" s="7"/>
      <c r="H59" s="54" t="str">
        <f t="shared" si="0"/>
        <v/>
      </c>
      <c r="I59" s="7"/>
      <c r="J59" s="7"/>
      <c r="K59" s="7"/>
      <c r="L59" s="7"/>
      <c r="M59" s="54" t="str">
        <f t="shared" si="1"/>
        <v/>
      </c>
      <c r="N59" s="56" t="str">
        <f t="shared" si="2"/>
        <v/>
      </c>
      <c r="O59" s="54" t="str" cm="1">
        <f t="array" ref="O59">_xlfn.IFS(N59="","",AND(H59&lt;32,M59&gt;31,N59&gt;5),"RCI",N59&gt;5,"RI",N59&lt;-5,"RD", AND(N59&gt;-6,N59&lt;6),"NRC")</f>
        <v/>
      </c>
    </row>
    <row r="60" spans="4:15" x14ac:dyDescent="0.35">
      <c r="D60" s="7"/>
      <c r="E60" s="7"/>
      <c r="F60" s="7"/>
      <c r="G60" s="7"/>
      <c r="H60" s="54" t="str">
        <f t="shared" si="0"/>
        <v/>
      </c>
      <c r="I60" s="7"/>
      <c r="J60" s="7"/>
      <c r="K60" s="7"/>
      <c r="L60" s="7"/>
      <c r="M60" s="54" t="str">
        <f t="shared" si="1"/>
        <v/>
      </c>
      <c r="N60" s="56" t="str">
        <f t="shared" si="2"/>
        <v/>
      </c>
      <c r="O60" s="54" t="str" cm="1">
        <f t="array" ref="O60">_xlfn.IFS(N60="","",AND(H60&lt;32,M60&gt;31,N60&gt;5),"RCI",N60&gt;5,"RI",N60&lt;-5,"RD", AND(N60&gt;-6,N60&lt;6),"NRC")</f>
        <v/>
      </c>
    </row>
    <row r="61" spans="4:15" x14ac:dyDescent="0.35">
      <c r="D61" s="7"/>
      <c r="E61" s="7"/>
      <c r="F61" s="7"/>
      <c r="G61" s="7"/>
      <c r="H61" s="54" t="str">
        <f t="shared" si="0"/>
        <v/>
      </c>
      <c r="I61" s="7"/>
      <c r="J61" s="7"/>
      <c r="K61" s="7"/>
      <c r="L61" s="7"/>
      <c r="M61" s="54" t="str">
        <f t="shared" si="1"/>
        <v/>
      </c>
      <c r="N61" s="56" t="str">
        <f t="shared" si="2"/>
        <v/>
      </c>
      <c r="O61" s="54" t="str" cm="1">
        <f t="array" ref="O61">_xlfn.IFS(N61="","",AND(H61&lt;32,M61&gt;31,N61&gt;5),"RCI",N61&gt;5,"RI",N61&lt;-5,"RD", AND(N61&gt;-6,N61&lt;6),"NRC")</f>
        <v/>
      </c>
    </row>
    <row r="62" spans="4:15" x14ac:dyDescent="0.35">
      <c r="D62" s="7"/>
      <c r="E62" s="7"/>
      <c r="F62" s="7"/>
      <c r="G62" s="7"/>
      <c r="H62" s="54" t="str">
        <f t="shared" si="0"/>
        <v/>
      </c>
      <c r="I62" s="7"/>
      <c r="J62" s="7"/>
      <c r="K62" s="7"/>
      <c r="L62" s="7"/>
      <c r="M62" s="54" t="str">
        <f t="shared" si="1"/>
        <v/>
      </c>
      <c r="N62" s="56" t="str">
        <f t="shared" si="2"/>
        <v/>
      </c>
      <c r="O62" s="54" t="str" cm="1">
        <f t="array" ref="O62">_xlfn.IFS(N62="","",AND(H62&lt;32,M62&gt;31,N62&gt;5),"RCI",N62&gt;5,"RI",N62&lt;-5,"RD", AND(N62&gt;-6,N62&lt;6),"NRC")</f>
        <v/>
      </c>
    </row>
    <row r="63" spans="4:15" x14ac:dyDescent="0.35">
      <c r="D63" s="7"/>
      <c r="E63" s="7"/>
      <c r="F63" s="7"/>
      <c r="G63" s="7"/>
      <c r="H63" s="54" t="str">
        <f t="shared" si="0"/>
        <v/>
      </c>
      <c r="I63" s="7"/>
      <c r="J63" s="7"/>
      <c r="K63" s="7"/>
      <c r="L63" s="7"/>
      <c r="M63" s="54" t="str">
        <f t="shared" si="1"/>
        <v/>
      </c>
      <c r="N63" s="56" t="str">
        <f t="shared" si="2"/>
        <v/>
      </c>
      <c r="O63" s="54" t="str" cm="1">
        <f t="array" ref="O63">_xlfn.IFS(N63="","",AND(H63&lt;32,M63&gt;31,N63&gt;5),"RCI",N63&gt;5,"RI",N63&lt;-5,"RD", AND(N63&gt;-6,N63&lt;6),"NRC")</f>
        <v/>
      </c>
    </row>
    <row r="64" spans="4:15" x14ac:dyDescent="0.35">
      <c r="D64" s="7"/>
      <c r="E64" s="7"/>
      <c r="F64" s="7"/>
      <c r="G64" s="7"/>
      <c r="H64" s="54" t="str">
        <f t="shared" si="0"/>
        <v/>
      </c>
      <c r="I64" s="7"/>
      <c r="J64" s="7"/>
      <c r="K64" s="7"/>
      <c r="L64" s="7"/>
      <c r="M64" s="54" t="str">
        <f t="shared" si="1"/>
        <v/>
      </c>
      <c r="N64" s="56" t="str">
        <f t="shared" si="2"/>
        <v/>
      </c>
      <c r="O64" s="54" t="str" cm="1">
        <f t="array" ref="O64">_xlfn.IFS(N64="","",AND(H64&lt;32,M64&gt;31,N64&gt;5),"RCI",N64&gt;5,"RI",N64&lt;-5,"RD", AND(N64&gt;-6,N64&lt;6),"NRC")</f>
        <v/>
      </c>
    </row>
    <row r="65" spans="4:15" x14ac:dyDescent="0.35">
      <c r="D65" s="7"/>
      <c r="E65" s="7"/>
      <c r="F65" s="7"/>
      <c r="G65" s="7"/>
      <c r="H65" s="54" t="str">
        <f t="shared" si="0"/>
        <v/>
      </c>
      <c r="I65" s="7"/>
      <c r="J65" s="7"/>
      <c r="K65" s="7"/>
      <c r="L65" s="7"/>
      <c r="M65" s="54" t="str">
        <f t="shared" si="1"/>
        <v/>
      </c>
      <c r="N65" s="56" t="str">
        <f t="shared" si="2"/>
        <v/>
      </c>
      <c r="O65" s="54" t="str" cm="1">
        <f t="array" ref="O65">_xlfn.IFS(N65="","",AND(H65&lt;32,M65&gt;31,N65&gt;5),"RCI",N65&gt;5,"RI",N65&lt;-5,"RD", AND(N65&gt;-6,N65&lt;6),"NRC")</f>
        <v/>
      </c>
    </row>
    <row r="66" spans="4:15" x14ac:dyDescent="0.35">
      <c r="D66" s="7"/>
      <c r="E66" s="7"/>
      <c r="F66" s="7"/>
      <c r="G66" s="7"/>
      <c r="H66" s="54" t="str">
        <f t="shared" si="0"/>
        <v/>
      </c>
      <c r="I66" s="7"/>
      <c r="J66" s="7"/>
      <c r="K66" s="7"/>
      <c r="L66" s="7"/>
      <c r="M66" s="54" t="str">
        <f t="shared" si="1"/>
        <v/>
      </c>
      <c r="N66" s="56" t="str">
        <f t="shared" si="2"/>
        <v/>
      </c>
      <c r="O66" s="54" t="str" cm="1">
        <f t="array" ref="O66">_xlfn.IFS(N66="","",AND(H66&lt;32,M66&gt;31,N66&gt;5),"RCI",N66&gt;5,"RI",N66&lt;-5,"RD", AND(N66&gt;-6,N66&lt;6),"NRC")</f>
        <v/>
      </c>
    </row>
    <row r="67" spans="4:15" x14ac:dyDescent="0.35">
      <c r="D67" s="7"/>
      <c r="E67" s="7"/>
      <c r="F67" s="7"/>
      <c r="G67" s="7"/>
      <c r="H67" s="54" t="str">
        <f t="shared" si="0"/>
        <v/>
      </c>
      <c r="I67" s="7"/>
      <c r="J67" s="7"/>
      <c r="K67" s="7"/>
      <c r="L67" s="7"/>
      <c r="M67" s="54" t="str">
        <f t="shared" si="1"/>
        <v/>
      </c>
      <c r="N67" s="56" t="str">
        <f t="shared" si="2"/>
        <v/>
      </c>
      <c r="O67" s="54" t="str" cm="1">
        <f t="array" ref="O67">_xlfn.IFS(N67="","",AND(H67&lt;32,M67&gt;31,N67&gt;5),"RCI",N67&gt;5,"RI",N67&lt;-5,"RD", AND(N67&gt;-6,N67&lt;6),"NRC")</f>
        <v/>
      </c>
    </row>
    <row r="68" spans="4:15" x14ac:dyDescent="0.35">
      <c r="D68" s="7"/>
      <c r="E68" s="7"/>
      <c r="F68" s="7"/>
      <c r="G68" s="7"/>
      <c r="H68" s="54" t="str">
        <f t="shared" ref="H68:H131" si="3">IF(COUNT(D68:G68)=4,SUM(D68:G68),"")</f>
        <v/>
      </c>
      <c r="I68" s="7"/>
      <c r="J68" s="7"/>
      <c r="K68" s="7"/>
      <c r="L68" s="7"/>
      <c r="M68" s="54" t="str">
        <f t="shared" ref="M68:M131" si="4">IF(COUNT(I68:L68)=4,SUM(I68:L68),"")</f>
        <v/>
      </c>
      <c r="N68" s="56" t="str">
        <f t="shared" ref="N68:N131" si="5">IF(COUNT(H68,M68)=2,M68-H68,"")</f>
        <v/>
      </c>
      <c r="O68" s="54" t="str" cm="1">
        <f t="array" ref="O68">_xlfn.IFS(N68="","",AND(H68&lt;32,M68&gt;31,N68&gt;5),"RCI",N68&gt;5,"RI",N68&lt;-5,"RD", AND(N68&gt;-6,N68&lt;6),"NRC")</f>
        <v/>
      </c>
    </row>
    <row r="69" spans="4:15" x14ac:dyDescent="0.35">
      <c r="D69" s="7"/>
      <c r="E69" s="7"/>
      <c r="F69" s="7"/>
      <c r="G69" s="7"/>
      <c r="H69" s="54" t="str">
        <f t="shared" si="3"/>
        <v/>
      </c>
      <c r="I69" s="7"/>
      <c r="J69" s="7"/>
      <c r="K69" s="7"/>
      <c r="L69" s="7"/>
      <c r="M69" s="54" t="str">
        <f t="shared" si="4"/>
        <v/>
      </c>
      <c r="N69" s="56" t="str">
        <f t="shared" si="5"/>
        <v/>
      </c>
      <c r="O69" s="54" t="str" cm="1">
        <f t="array" ref="O69">_xlfn.IFS(N69="","",AND(H69&lt;32,M69&gt;31,N69&gt;5),"RCI",N69&gt;5,"RI",N69&lt;-5,"RD", AND(N69&gt;-6,N69&lt;6),"NRC")</f>
        <v/>
      </c>
    </row>
    <row r="70" spans="4:15" x14ac:dyDescent="0.35">
      <c r="D70" s="7"/>
      <c r="E70" s="7"/>
      <c r="F70" s="7"/>
      <c r="G70" s="7"/>
      <c r="H70" s="54" t="str">
        <f t="shared" si="3"/>
        <v/>
      </c>
      <c r="I70" s="7"/>
      <c r="J70" s="7"/>
      <c r="K70" s="7"/>
      <c r="L70" s="7"/>
      <c r="M70" s="54" t="str">
        <f t="shared" si="4"/>
        <v/>
      </c>
      <c r="N70" s="56" t="str">
        <f t="shared" si="5"/>
        <v/>
      </c>
      <c r="O70" s="54" t="str" cm="1">
        <f t="array" ref="O70">_xlfn.IFS(N70="","",AND(H70&lt;32,M70&gt;31,N70&gt;5),"RCI",N70&gt;5,"RI",N70&lt;-5,"RD", AND(N70&gt;-6,N70&lt;6),"NRC")</f>
        <v/>
      </c>
    </row>
    <row r="71" spans="4:15" x14ac:dyDescent="0.35">
      <c r="D71" s="7"/>
      <c r="E71" s="7"/>
      <c r="F71" s="7"/>
      <c r="G71" s="7"/>
      <c r="H71" s="54" t="str">
        <f t="shared" si="3"/>
        <v/>
      </c>
      <c r="I71" s="7"/>
      <c r="J71" s="7"/>
      <c r="K71" s="7"/>
      <c r="L71" s="7"/>
      <c r="M71" s="54" t="str">
        <f t="shared" si="4"/>
        <v/>
      </c>
      <c r="N71" s="56" t="str">
        <f t="shared" si="5"/>
        <v/>
      </c>
      <c r="O71" s="54" t="str" cm="1">
        <f t="array" ref="O71">_xlfn.IFS(N71="","",AND(H71&lt;32,M71&gt;31,N71&gt;5),"RCI",N71&gt;5,"RI",N71&lt;-5,"RD", AND(N71&gt;-6,N71&lt;6),"NRC")</f>
        <v/>
      </c>
    </row>
    <row r="72" spans="4:15" x14ac:dyDescent="0.35">
      <c r="D72" s="7"/>
      <c r="E72" s="7"/>
      <c r="F72" s="7"/>
      <c r="G72" s="7"/>
      <c r="H72" s="54" t="str">
        <f t="shared" si="3"/>
        <v/>
      </c>
      <c r="I72" s="7"/>
      <c r="J72" s="7"/>
      <c r="K72" s="7"/>
      <c r="L72" s="7"/>
      <c r="M72" s="54" t="str">
        <f t="shared" si="4"/>
        <v/>
      </c>
      <c r="N72" s="56" t="str">
        <f t="shared" si="5"/>
        <v/>
      </c>
      <c r="O72" s="54" t="str" cm="1">
        <f t="array" ref="O72">_xlfn.IFS(N72="","",AND(H72&lt;32,M72&gt;31,N72&gt;5),"RCI",N72&gt;5,"RI",N72&lt;-5,"RD", AND(N72&gt;-6,N72&lt;6),"NRC")</f>
        <v/>
      </c>
    </row>
    <row r="73" spans="4:15" x14ac:dyDescent="0.35">
      <c r="D73" s="7"/>
      <c r="E73" s="7"/>
      <c r="F73" s="7"/>
      <c r="G73" s="7"/>
      <c r="H73" s="54" t="str">
        <f t="shared" si="3"/>
        <v/>
      </c>
      <c r="I73" s="7"/>
      <c r="J73" s="7"/>
      <c r="K73" s="7"/>
      <c r="L73" s="7"/>
      <c r="M73" s="54" t="str">
        <f t="shared" si="4"/>
        <v/>
      </c>
      <c r="N73" s="56" t="str">
        <f t="shared" si="5"/>
        <v/>
      </c>
      <c r="O73" s="54" t="str" cm="1">
        <f t="array" ref="O73">_xlfn.IFS(N73="","",AND(H73&lt;32,M73&gt;31,N73&gt;5),"RCI",N73&gt;5,"RI",N73&lt;-5,"RD", AND(N73&gt;-6,N73&lt;6),"NRC")</f>
        <v/>
      </c>
    </row>
    <row r="74" spans="4:15" x14ac:dyDescent="0.35">
      <c r="D74" s="7"/>
      <c r="E74" s="7"/>
      <c r="F74" s="7"/>
      <c r="G74" s="7"/>
      <c r="H74" s="54" t="str">
        <f t="shared" si="3"/>
        <v/>
      </c>
      <c r="I74" s="7"/>
      <c r="J74" s="7"/>
      <c r="K74" s="7"/>
      <c r="L74" s="7"/>
      <c r="M74" s="54" t="str">
        <f t="shared" si="4"/>
        <v/>
      </c>
      <c r="N74" s="56" t="str">
        <f t="shared" si="5"/>
        <v/>
      </c>
      <c r="O74" s="54" t="str" cm="1">
        <f t="array" ref="O74">_xlfn.IFS(N74="","",AND(H74&lt;32,M74&gt;31,N74&gt;5),"RCI",N74&gt;5,"RI",N74&lt;-5,"RD", AND(N74&gt;-6,N74&lt;6),"NRC")</f>
        <v/>
      </c>
    </row>
    <row r="75" spans="4:15" x14ac:dyDescent="0.35">
      <c r="D75" s="7"/>
      <c r="E75" s="7"/>
      <c r="F75" s="7"/>
      <c r="G75" s="7"/>
      <c r="H75" s="54" t="str">
        <f t="shared" si="3"/>
        <v/>
      </c>
      <c r="I75" s="7"/>
      <c r="J75" s="7"/>
      <c r="K75" s="7"/>
      <c r="L75" s="7"/>
      <c r="M75" s="54" t="str">
        <f t="shared" si="4"/>
        <v/>
      </c>
      <c r="N75" s="56" t="str">
        <f t="shared" si="5"/>
        <v/>
      </c>
      <c r="O75" s="54" t="str" cm="1">
        <f t="array" ref="O75">_xlfn.IFS(N75="","",AND(H75&lt;32,M75&gt;31,N75&gt;5),"RCI",N75&gt;5,"RI",N75&lt;-5,"RD", AND(N75&gt;-6,N75&lt;6),"NRC")</f>
        <v/>
      </c>
    </row>
    <row r="76" spans="4:15" x14ac:dyDescent="0.35">
      <c r="D76" s="7"/>
      <c r="E76" s="7"/>
      <c r="F76" s="7"/>
      <c r="G76" s="7"/>
      <c r="H76" s="54" t="str">
        <f t="shared" si="3"/>
        <v/>
      </c>
      <c r="I76" s="7"/>
      <c r="J76" s="7"/>
      <c r="K76" s="7"/>
      <c r="L76" s="7"/>
      <c r="M76" s="54" t="str">
        <f t="shared" si="4"/>
        <v/>
      </c>
      <c r="N76" s="56" t="str">
        <f t="shared" si="5"/>
        <v/>
      </c>
      <c r="O76" s="54" t="str" cm="1">
        <f t="array" ref="O76">_xlfn.IFS(N76="","",AND(H76&lt;32,M76&gt;31,N76&gt;5),"RCI",N76&gt;5,"RI",N76&lt;-5,"RD", AND(N76&gt;-6,N76&lt;6),"NRC")</f>
        <v/>
      </c>
    </row>
    <row r="77" spans="4:15" x14ac:dyDescent="0.35">
      <c r="D77" s="7"/>
      <c r="E77" s="7"/>
      <c r="F77" s="7"/>
      <c r="G77" s="7"/>
      <c r="H77" s="54" t="str">
        <f t="shared" si="3"/>
        <v/>
      </c>
      <c r="I77" s="7"/>
      <c r="J77" s="7"/>
      <c r="K77" s="7"/>
      <c r="L77" s="7"/>
      <c r="M77" s="54" t="str">
        <f t="shared" si="4"/>
        <v/>
      </c>
      <c r="N77" s="56" t="str">
        <f t="shared" si="5"/>
        <v/>
      </c>
      <c r="O77" s="54" t="str" cm="1">
        <f t="array" ref="O77">_xlfn.IFS(N77="","",AND(H77&lt;32,M77&gt;31,N77&gt;5),"RCI",N77&gt;5,"RI",N77&lt;-5,"RD", AND(N77&gt;-6,N77&lt;6),"NRC")</f>
        <v/>
      </c>
    </row>
    <row r="78" spans="4:15" x14ac:dyDescent="0.35">
      <c r="D78" s="7"/>
      <c r="E78" s="7"/>
      <c r="F78" s="7"/>
      <c r="G78" s="7"/>
      <c r="H78" s="54" t="str">
        <f t="shared" si="3"/>
        <v/>
      </c>
      <c r="I78" s="7"/>
      <c r="J78" s="7"/>
      <c r="K78" s="7"/>
      <c r="L78" s="7"/>
      <c r="M78" s="54" t="str">
        <f t="shared" si="4"/>
        <v/>
      </c>
      <c r="N78" s="56" t="str">
        <f t="shared" si="5"/>
        <v/>
      </c>
      <c r="O78" s="54" t="str" cm="1">
        <f t="array" ref="O78">_xlfn.IFS(N78="","",AND(H78&lt;32,M78&gt;31,N78&gt;5),"RCI",N78&gt;5,"RI",N78&lt;-5,"RD", AND(N78&gt;-6,N78&lt;6),"NRC")</f>
        <v/>
      </c>
    </row>
    <row r="79" spans="4:15" x14ac:dyDescent="0.35">
      <c r="D79" s="7"/>
      <c r="E79" s="7"/>
      <c r="F79" s="7"/>
      <c r="G79" s="7"/>
      <c r="H79" s="54" t="str">
        <f t="shared" si="3"/>
        <v/>
      </c>
      <c r="I79" s="7"/>
      <c r="J79" s="7"/>
      <c r="K79" s="7"/>
      <c r="L79" s="7"/>
      <c r="M79" s="54" t="str">
        <f t="shared" si="4"/>
        <v/>
      </c>
      <c r="N79" s="56" t="str">
        <f t="shared" si="5"/>
        <v/>
      </c>
      <c r="O79" s="54" t="str" cm="1">
        <f t="array" ref="O79">_xlfn.IFS(N79="","",AND(H79&lt;32,M79&gt;31,N79&gt;5),"RCI",N79&gt;5,"RI",N79&lt;-5,"RD", AND(N79&gt;-6,N79&lt;6),"NRC")</f>
        <v/>
      </c>
    </row>
    <row r="80" spans="4:15" x14ac:dyDescent="0.35">
      <c r="D80" s="7"/>
      <c r="E80" s="7"/>
      <c r="F80" s="7"/>
      <c r="G80" s="7"/>
      <c r="H80" s="54" t="str">
        <f t="shared" si="3"/>
        <v/>
      </c>
      <c r="I80" s="7"/>
      <c r="J80" s="7"/>
      <c r="K80" s="7"/>
      <c r="L80" s="7"/>
      <c r="M80" s="54" t="str">
        <f t="shared" si="4"/>
        <v/>
      </c>
      <c r="N80" s="56" t="str">
        <f t="shared" si="5"/>
        <v/>
      </c>
      <c r="O80" s="54" t="str" cm="1">
        <f t="array" ref="O80">_xlfn.IFS(N80="","",AND(H80&lt;32,M80&gt;31,N80&gt;5),"RCI",N80&gt;5,"RI",N80&lt;-5,"RD", AND(N80&gt;-6,N80&lt;6),"NRC")</f>
        <v/>
      </c>
    </row>
    <row r="81" spans="4:15" x14ac:dyDescent="0.35">
      <c r="D81" s="7"/>
      <c r="E81" s="7"/>
      <c r="F81" s="7"/>
      <c r="G81" s="7"/>
      <c r="H81" s="54" t="str">
        <f t="shared" si="3"/>
        <v/>
      </c>
      <c r="I81" s="7"/>
      <c r="J81" s="7"/>
      <c r="K81" s="7"/>
      <c r="L81" s="7"/>
      <c r="M81" s="54" t="str">
        <f t="shared" si="4"/>
        <v/>
      </c>
      <c r="N81" s="56" t="str">
        <f t="shared" si="5"/>
        <v/>
      </c>
      <c r="O81" s="54" t="str" cm="1">
        <f t="array" ref="O81">_xlfn.IFS(N81="","",AND(H81&lt;32,M81&gt;31,N81&gt;5),"RCI",N81&gt;5,"RI",N81&lt;-5,"RD", AND(N81&gt;-6,N81&lt;6),"NRC")</f>
        <v/>
      </c>
    </row>
    <row r="82" spans="4:15" x14ac:dyDescent="0.35">
      <c r="D82" s="7"/>
      <c r="E82" s="7"/>
      <c r="F82" s="7"/>
      <c r="G82" s="7"/>
      <c r="H82" s="54" t="str">
        <f t="shared" si="3"/>
        <v/>
      </c>
      <c r="I82" s="7"/>
      <c r="J82" s="7"/>
      <c r="K82" s="7"/>
      <c r="L82" s="7"/>
      <c r="M82" s="54" t="str">
        <f t="shared" si="4"/>
        <v/>
      </c>
      <c r="N82" s="56" t="str">
        <f t="shared" si="5"/>
        <v/>
      </c>
      <c r="O82" s="54" t="str" cm="1">
        <f t="array" ref="O82">_xlfn.IFS(N82="","",AND(H82&lt;32,M82&gt;31,N82&gt;5),"RCI",N82&gt;5,"RI",N82&lt;-5,"RD", AND(N82&gt;-6,N82&lt;6),"NRC")</f>
        <v/>
      </c>
    </row>
    <row r="83" spans="4:15" x14ac:dyDescent="0.35">
      <c r="D83" s="7"/>
      <c r="E83" s="7"/>
      <c r="F83" s="7"/>
      <c r="G83" s="7"/>
      <c r="H83" s="54" t="str">
        <f t="shared" si="3"/>
        <v/>
      </c>
      <c r="I83" s="7"/>
      <c r="J83" s="7"/>
      <c r="K83" s="7"/>
      <c r="L83" s="7"/>
      <c r="M83" s="54" t="str">
        <f t="shared" si="4"/>
        <v/>
      </c>
      <c r="N83" s="56" t="str">
        <f t="shared" si="5"/>
        <v/>
      </c>
      <c r="O83" s="54" t="str" cm="1">
        <f t="array" ref="O83">_xlfn.IFS(N83="","",AND(H83&lt;32,M83&gt;31,N83&gt;5),"RCI",N83&gt;5,"RI",N83&lt;-5,"RD", AND(N83&gt;-6,N83&lt;6),"NRC")</f>
        <v/>
      </c>
    </row>
    <row r="84" spans="4:15" x14ac:dyDescent="0.35">
      <c r="D84" s="7"/>
      <c r="E84" s="7"/>
      <c r="F84" s="7"/>
      <c r="G84" s="7"/>
      <c r="H84" s="54" t="str">
        <f t="shared" si="3"/>
        <v/>
      </c>
      <c r="I84" s="7"/>
      <c r="J84" s="7"/>
      <c r="K84" s="7"/>
      <c r="L84" s="7"/>
      <c r="M84" s="54" t="str">
        <f t="shared" si="4"/>
        <v/>
      </c>
      <c r="N84" s="56" t="str">
        <f t="shared" si="5"/>
        <v/>
      </c>
      <c r="O84" s="54" t="str" cm="1">
        <f t="array" ref="O84">_xlfn.IFS(N84="","",AND(H84&lt;32,M84&gt;31,N84&gt;5),"RCI",N84&gt;5,"RI",N84&lt;-5,"RD", AND(N84&gt;-6,N84&lt;6),"NRC")</f>
        <v/>
      </c>
    </row>
    <row r="85" spans="4:15" x14ac:dyDescent="0.35">
      <c r="D85" s="7"/>
      <c r="E85" s="7"/>
      <c r="F85" s="7"/>
      <c r="G85" s="7"/>
      <c r="H85" s="54" t="str">
        <f t="shared" si="3"/>
        <v/>
      </c>
      <c r="I85" s="7"/>
      <c r="J85" s="7"/>
      <c r="K85" s="7"/>
      <c r="L85" s="7"/>
      <c r="M85" s="54" t="str">
        <f t="shared" si="4"/>
        <v/>
      </c>
      <c r="N85" s="56" t="str">
        <f t="shared" si="5"/>
        <v/>
      </c>
      <c r="O85" s="54" t="str" cm="1">
        <f t="array" ref="O85">_xlfn.IFS(N85="","",AND(H85&lt;32,M85&gt;31,N85&gt;5),"RCI",N85&gt;5,"RI",N85&lt;-5,"RD", AND(N85&gt;-6,N85&lt;6),"NRC")</f>
        <v/>
      </c>
    </row>
    <row r="86" spans="4:15" x14ac:dyDescent="0.35">
      <c r="D86" s="7"/>
      <c r="E86" s="7"/>
      <c r="F86" s="7"/>
      <c r="G86" s="7"/>
      <c r="H86" s="54" t="str">
        <f t="shared" si="3"/>
        <v/>
      </c>
      <c r="I86" s="7"/>
      <c r="J86" s="7"/>
      <c r="K86" s="7"/>
      <c r="L86" s="7"/>
      <c r="M86" s="54" t="str">
        <f t="shared" si="4"/>
        <v/>
      </c>
      <c r="N86" s="56" t="str">
        <f t="shared" si="5"/>
        <v/>
      </c>
      <c r="O86" s="54" t="str" cm="1">
        <f t="array" ref="O86">_xlfn.IFS(N86="","",AND(H86&lt;32,M86&gt;31,N86&gt;5),"RCI",N86&gt;5,"RI",N86&lt;-5,"RD", AND(N86&gt;-6,N86&lt;6),"NRC")</f>
        <v/>
      </c>
    </row>
    <row r="87" spans="4:15" x14ac:dyDescent="0.35">
      <c r="D87" s="7"/>
      <c r="E87" s="7"/>
      <c r="F87" s="7"/>
      <c r="G87" s="7"/>
      <c r="H87" s="54" t="str">
        <f t="shared" si="3"/>
        <v/>
      </c>
      <c r="I87" s="7"/>
      <c r="J87" s="7"/>
      <c r="K87" s="7"/>
      <c r="L87" s="7"/>
      <c r="M87" s="54" t="str">
        <f t="shared" si="4"/>
        <v/>
      </c>
      <c r="N87" s="56" t="str">
        <f t="shared" si="5"/>
        <v/>
      </c>
      <c r="O87" s="54" t="str" cm="1">
        <f t="array" ref="O87">_xlfn.IFS(N87="","",AND(H87&lt;32,M87&gt;31,N87&gt;5),"RCI",N87&gt;5,"RI",N87&lt;-5,"RD", AND(N87&gt;-6,N87&lt;6),"NRC")</f>
        <v/>
      </c>
    </row>
    <row r="88" spans="4:15" x14ac:dyDescent="0.35">
      <c r="D88" s="7"/>
      <c r="E88" s="7"/>
      <c r="F88" s="7"/>
      <c r="G88" s="7"/>
      <c r="H88" s="54" t="str">
        <f t="shared" si="3"/>
        <v/>
      </c>
      <c r="I88" s="7"/>
      <c r="J88" s="7"/>
      <c r="K88" s="7"/>
      <c r="L88" s="7"/>
      <c r="M88" s="54" t="str">
        <f t="shared" si="4"/>
        <v/>
      </c>
      <c r="N88" s="56" t="str">
        <f t="shared" si="5"/>
        <v/>
      </c>
      <c r="O88" s="54" t="str" cm="1">
        <f t="array" ref="O88">_xlfn.IFS(N88="","",AND(H88&lt;32,M88&gt;31,N88&gt;5),"RCI",N88&gt;5,"RI",N88&lt;-5,"RD", AND(N88&gt;-6,N88&lt;6),"NRC")</f>
        <v/>
      </c>
    </row>
    <row r="89" spans="4:15" x14ac:dyDescent="0.35">
      <c r="D89" s="7"/>
      <c r="E89" s="7"/>
      <c r="F89" s="7"/>
      <c r="G89" s="7"/>
      <c r="H89" s="54" t="str">
        <f t="shared" si="3"/>
        <v/>
      </c>
      <c r="I89" s="7"/>
      <c r="J89" s="7"/>
      <c r="K89" s="7"/>
      <c r="L89" s="7"/>
      <c r="M89" s="54" t="str">
        <f t="shared" si="4"/>
        <v/>
      </c>
      <c r="N89" s="56" t="str">
        <f t="shared" si="5"/>
        <v/>
      </c>
      <c r="O89" s="54" t="str" cm="1">
        <f t="array" ref="O89">_xlfn.IFS(N89="","",AND(H89&lt;32,M89&gt;31,N89&gt;5),"RCI",N89&gt;5,"RI",N89&lt;-5,"RD", AND(N89&gt;-6,N89&lt;6),"NRC")</f>
        <v/>
      </c>
    </row>
    <row r="90" spans="4:15" x14ac:dyDescent="0.35">
      <c r="D90" s="7"/>
      <c r="E90" s="7"/>
      <c r="F90" s="7"/>
      <c r="G90" s="7"/>
      <c r="H90" s="54" t="str">
        <f t="shared" si="3"/>
        <v/>
      </c>
      <c r="I90" s="7"/>
      <c r="J90" s="7"/>
      <c r="K90" s="7"/>
      <c r="L90" s="7"/>
      <c r="M90" s="54" t="str">
        <f t="shared" si="4"/>
        <v/>
      </c>
      <c r="N90" s="56" t="str">
        <f t="shared" si="5"/>
        <v/>
      </c>
      <c r="O90" s="54" t="str" cm="1">
        <f t="array" ref="O90">_xlfn.IFS(N90="","",AND(H90&lt;32,M90&gt;31,N90&gt;5),"RCI",N90&gt;5,"RI",N90&lt;-5,"RD", AND(N90&gt;-6,N90&lt;6),"NRC")</f>
        <v/>
      </c>
    </row>
    <row r="91" spans="4:15" x14ac:dyDescent="0.35">
      <c r="D91" s="7"/>
      <c r="E91" s="7"/>
      <c r="F91" s="7"/>
      <c r="G91" s="7"/>
      <c r="H91" s="54" t="str">
        <f t="shared" si="3"/>
        <v/>
      </c>
      <c r="I91" s="7"/>
      <c r="J91" s="7"/>
      <c r="K91" s="7"/>
      <c r="L91" s="7"/>
      <c r="M91" s="54" t="str">
        <f t="shared" si="4"/>
        <v/>
      </c>
      <c r="N91" s="56" t="str">
        <f t="shared" si="5"/>
        <v/>
      </c>
      <c r="O91" s="54" t="str" cm="1">
        <f t="array" ref="O91">_xlfn.IFS(N91="","",AND(H91&lt;32,M91&gt;31,N91&gt;5),"RCI",N91&gt;5,"RI",N91&lt;-5,"RD", AND(N91&gt;-6,N91&lt;6),"NRC")</f>
        <v/>
      </c>
    </row>
    <row r="92" spans="4:15" x14ac:dyDescent="0.35">
      <c r="D92" s="7"/>
      <c r="E92" s="7"/>
      <c r="F92" s="7"/>
      <c r="G92" s="7"/>
      <c r="H92" s="54" t="str">
        <f t="shared" si="3"/>
        <v/>
      </c>
      <c r="I92" s="7"/>
      <c r="J92" s="7"/>
      <c r="K92" s="7"/>
      <c r="L92" s="7"/>
      <c r="M92" s="54" t="str">
        <f t="shared" si="4"/>
        <v/>
      </c>
      <c r="N92" s="56" t="str">
        <f t="shared" si="5"/>
        <v/>
      </c>
      <c r="O92" s="54" t="str" cm="1">
        <f t="array" ref="O92">_xlfn.IFS(N92="","",AND(H92&lt;32,M92&gt;31,N92&gt;5),"RCI",N92&gt;5,"RI",N92&lt;-5,"RD", AND(N92&gt;-6,N92&lt;6),"NRC")</f>
        <v/>
      </c>
    </row>
    <row r="93" spans="4:15" x14ac:dyDescent="0.35">
      <c r="D93" s="7"/>
      <c r="E93" s="7"/>
      <c r="F93" s="7"/>
      <c r="G93" s="7"/>
      <c r="H93" s="54" t="str">
        <f t="shared" si="3"/>
        <v/>
      </c>
      <c r="I93" s="7"/>
      <c r="J93" s="7"/>
      <c r="K93" s="7"/>
      <c r="L93" s="7"/>
      <c r="M93" s="54" t="str">
        <f t="shared" si="4"/>
        <v/>
      </c>
      <c r="N93" s="56" t="str">
        <f t="shared" si="5"/>
        <v/>
      </c>
      <c r="O93" s="54" t="str" cm="1">
        <f t="array" ref="O93">_xlfn.IFS(N93="","",AND(H93&lt;32,M93&gt;31,N93&gt;5),"RCI",N93&gt;5,"RI",N93&lt;-5,"RD", AND(N93&gt;-6,N93&lt;6),"NRC")</f>
        <v/>
      </c>
    </row>
    <row r="94" spans="4:15" x14ac:dyDescent="0.35">
      <c r="D94" s="7"/>
      <c r="E94" s="7"/>
      <c r="F94" s="7"/>
      <c r="G94" s="7"/>
      <c r="H94" s="54" t="str">
        <f t="shared" si="3"/>
        <v/>
      </c>
      <c r="I94" s="7"/>
      <c r="J94" s="7"/>
      <c r="K94" s="7"/>
      <c r="L94" s="7"/>
      <c r="M94" s="54" t="str">
        <f t="shared" si="4"/>
        <v/>
      </c>
      <c r="N94" s="56" t="str">
        <f t="shared" si="5"/>
        <v/>
      </c>
      <c r="O94" s="54" t="str" cm="1">
        <f t="array" ref="O94">_xlfn.IFS(N94="","",AND(H94&lt;32,M94&gt;31,N94&gt;5),"RCI",N94&gt;5,"RI",N94&lt;-5,"RD", AND(N94&gt;-6,N94&lt;6),"NRC")</f>
        <v/>
      </c>
    </row>
    <row r="95" spans="4:15" x14ac:dyDescent="0.35">
      <c r="D95" s="7"/>
      <c r="E95" s="7"/>
      <c r="F95" s="7"/>
      <c r="G95" s="7"/>
      <c r="H95" s="54" t="str">
        <f t="shared" si="3"/>
        <v/>
      </c>
      <c r="I95" s="7"/>
      <c r="J95" s="7"/>
      <c r="K95" s="7"/>
      <c r="L95" s="7"/>
      <c r="M95" s="54" t="str">
        <f t="shared" si="4"/>
        <v/>
      </c>
      <c r="N95" s="56" t="str">
        <f t="shared" si="5"/>
        <v/>
      </c>
      <c r="O95" s="54" t="str" cm="1">
        <f t="array" ref="O95">_xlfn.IFS(N95="","",AND(H95&lt;32,M95&gt;31,N95&gt;5),"RCI",N95&gt;5,"RI",N95&lt;-5,"RD", AND(N95&gt;-6,N95&lt;6),"NRC")</f>
        <v/>
      </c>
    </row>
    <row r="96" spans="4:15" x14ac:dyDescent="0.35">
      <c r="D96" s="7"/>
      <c r="E96" s="7"/>
      <c r="F96" s="7"/>
      <c r="G96" s="7"/>
      <c r="H96" s="54" t="str">
        <f t="shared" si="3"/>
        <v/>
      </c>
      <c r="I96" s="7"/>
      <c r="J96" s="7"/>
      <c r="K96" s="7"/>
      <c r="L96" s="7"/>
      <c r="M96" s="54" t="str">
        <f t="shared" si="4"/>
        <v/>
      </c>
      <c r="N96" s="56" t="str">
        <f t="shared" si="5"/>
        <v/>
      </c>
      <c r="O96" s="54" t="str" cm="1">
        <f t="array" ref="O96">_xlfn.IFS(N96="","",AND(H96&lt;32,M96&gt;31,N96&gt;5),"RCI",N96&gt;5,"RI",N96&lt;-5,"RD", AND(N96&gt;-6,N96&lt;6),"NRC")</f>
        <v/>
      </c>
    </row>
    <row r="97" spans="4:15" x14ac:dyDescent="0.35">
      <c r="D97" s="7"/>
      <c r="E97" s="7"/>
      <c r="F97" s="7"/>
      <c r="G97" s="7"/>
      <c r="H97" s="54" t="str">
        <f t="shared" si="3"/>
        <v/>
      </c>
      <c r="I97" s="7"/>
      <c r="J97" s="7"/>
      <c r="K97" s="7"/>
      <c r="L97" s="7"/>
      <c r="M97" s="54" t="str">
        <f t="shared" si="4"/>
        <v/>
      </c>
      <c r="N97" s="56" t="str">
        <f t="shared" si="5"/>
        <v/>
      </c>
      <c r="O97" s="54" t="str" cm="1">
        <f t="array" ref="O97">_xlfn.IFS(N97="","",AND(H97&lt;32,M97&gt;31,N97&gt;5),"RCI",N97&gt;5,"RI",N97&lt;-5,"RD", AND(N97&gt;-6,N97&lt;6),"NRC")</f>
        <v/>
      </c>
    </row>
    <row r="98" spans="4:15" x14ac:dyDescent="0.35">
      <c r="D98" s="7"/>
      <c r="E98" s="7"/>
      <c r="F98" s="7"/>
      <c r="G98" s="7"/>
      <c r="H98" s="54" t="str">
        <f t="shared" si="3"/>
        <v/>
      </c>
      <c r="I98" s="7"/>
      <c r="J98" s="7"/>
      <c r="K98" s="7"/>
      <c r="L98" s="7"/>
      <c r="M98" s="54" t="str">
        <f t="shared" si="4"/>
        <v/>
      </c>
      <c r="N98" s="56" t="str">
        <f t="shared" si="5"/>
        <v/>
      </c>
      <c r="O98" s="54" t="str" cm="1">
        <f t="array" ref="O98">_xlfn.IFS(N98="","",AND(H98&lt;32,M98&gt;31,N98&gt;5),"RCI",N98&gt;5,"RI",N98&lt;-5,"RD", AND(N98&gt;-6,N98&lt;6),"NRC")</f>
        <v/>
      </c>
    </row>
    <row r="99" spans="4:15" x14ac:dyDescent="0.35">
      <c r="D99" s="7"/>
      <c r="E99" s="7"/>
      <c r="F99" s="7"/>
      <c r="G99" s="7"/>
      <c r="H99" s="54" t="str">
        <f t="shared" si="3"/>
        <v/>
      </c>
      <c r="I99" s="7"/>
      <c r="J99" s="7"/>
      <c r="K99" s="7"/>
      <c r="L99" s="7"/>
      <c r="M99" s="54" t="str">
        <f t="shared" si="4"/>
        <v/>
      </c>
      <c r="N99" s="56" t="str">
        <f t="shared" si="5"/>
        <v/>
      </c>
      <c r="O99" s="54" t="str" cm="1">
        <f t="array" ref="O99">_xlfn.IFS(N99="","",AND(H99&lt;32,M99&gt;31,N99&gt;5),"RCI",N99&gt;5,"RI",N99&lt;-5,"RD", AND(N99&gt;-6,N99&lt;6),"NRC")</f>
        <v/>
      </c>
    </row>
    <row r="100" spans="4:15" x14ac:dyDescent="0.35">
      <c r="D100" s="7"/>
      <c r="E100" s="7"/>
      <c r="F100" s="7"/>
      <c r="G100" s="7"/>
      <c r="H100" s="54" t="str">
        <f t="shared" si="3"/>
        <v/>
      </c>
      <c r="I100" s="7"/>
      <c r="J100" s="7"/>
      <c r="K100" s="7"/>
      <c r="L100" s="7"/>
      <c r="M100" s="54" t="str">
        <f t="shared" si="4"/>
        <v/>
      </c>
      <c r="N100" s="56" t="str">
        <f t="shared" si="5"/>
        <v/>
      </c>
      <c r="O100" s="54" t="str" cm="1">
        <f t="array" ref="O100">_xlfn.IFS(N100="","",AND(H100&lt;32,M100&gt;31,N100&gt;5),"RCI",N100&gt;5,"RI",N100&lt;-5,"RD", AND(N100&gt;-6,N100&lt;6),"NRC")</f>
        <v/>
      </c>
    </row>
    <row r="101" spans="4:15" x14ac:dyDescent="0.35">
      <c r="D101" s="7"/>
      <c r="E101" s="7"/>
      <c r="F101" s="7"/>
      <c r="G101" s="7"/>
      <c r="H101" s="54" t="str">
        <f t="shared" si="3"/>
        <v/>
      </c>
      <c r="I101" s="7"/>
      <c r="J101" s="7"/>
      <c r="K101" s="7"/>
      <c r="L101" s="7"/>
      <c r="M101" s="54" t="str">
        <f t="shared" si="4"/>
        <v/>
      </c>
      <c r="N101" s="56" t="str">
        <f t="shared" si="5"/>
        <v/>
      </c>
      <c r="O101" s="54" t="str" cm="1">
        <f t="array" ref="O101">_xlfn.IFS(N101="","",AND(H101&lt;32,M101&gt;31,N101&gt;5),"RCI",N101&gt;5,"RI",N101&lt;-5,"RD", AND(N101&gt;-6,N101&lt;6),"NRC")</f>
        <v/>
      </c>
    </row>
    <row r="102" spans="4:15" x14ac:dyDescent="0.35">
      <c r="D102" s="7"/>
      <c r="E102" s="7"/>
      <c r="F102" s="7"/>
      <c r="G102" s="7"/>
      <c r="H102" s="54" t="str">
        <f t="shared" si="3"/>
        <v/>
      </c>
      <c r="I102" s="7"/>
      <c r="J102" s="7"/>
      <c r="K102" s="7"/>
      <c r="L102" s="7"/>
      <c r="M102" s="54" t="str">
        <f t="shared" si="4"/>
        <v/>
      </c>
      <c r="N102" s="56" t="str">
        <f t="shared" si="5"/>
        <v/>
      </c>
      <c r="O102" s="54" t="str" cm="1">
        <f t="array" ref="O102">_xlfn.IFS(N102="","",AND(H102&lt;32,M102&gt;31,N102&gt;5),"RCI",N102&gt;5,"RI",N102&lt;-5,"RD", AND(N102&gt;-6,N102&lt;6),"NRC")</f>
        <v/>
      </c>
    </row>
    <row r="103" spans="4:15" x14ac:dyDescent="0.35">
      <c r="D103" s="7"/>
      <c r="E103" s="7"/>
      <c r="F103" s="7"/>
      <c r="G103" s="7"/>
      <c r="H103" s="54" t="str">
        <f t="shared" si="3"/>
        <v/>
      </c>
      <c r="I103" s="7"/>
      <c r="J103" s="7"/>
      <c r="K103" s="7"/>
      <c r="L103" s="7"/>
      <c r="M103" s="54" t="str">
        <f t="shared" si="4"/>
        <v/>
      </c>
      <c r="N103" s="56" t="str">
        <f t="shared" si="5"/>
        <v/>
      </c>
      <c r="O103" s="54" t="str" cm="1">
        <f t="array" ref="O103">_xlfn.IFS(N103="","",AND(H103&lt;32,M103&gt;31,N103&gt;5),"RCI",N103&gt;5,"RI",N103&lt;-5,"RD", AND(N103&gt;-6,N103&lt;6),"NRC")</f>
        <v/>
      </c>
    </row>
    <row r="104" spans="4:15" x14ac:dyDescent="0.35">
      <c r="D104" s="7"/>
      <c r="E104" s="7"/>
      <c r="F104" s="7"/>
      <c r="G104" s="7"/>
      <c r="H104" s="54" t="str">
        <f t="shared" si="3"/>
        <v/>
      </c>
      <c r="I104" s="7"/>
      <c r="J104" s="7"/>
      <c r="K104" s="7"/>
      <c r="L104" s="7"/>
      <c r="M104" s="54" t="str">
        <f t="shared" si="4"/>
        <v/>
      </c>
      <c r="N104" s="56" t="str">
        <f t="shared" si="5"/>
        <v/>
      </c>
      <c r="O104" s="54" t="str" cm="1">
        <f t="array" ref="O104">_xlfn.IFS(N104="","",AND(H104&lt;32,M104&gt;31,N104&gt;5),"RCI",N104&gt;5,"RI",N104&lt;-5,"RD", AND(N104&gt;-6,N104&lt;6),"NRC")</f>
        <v/>
      </c>
    </row>
    <row r="105" spans="4:15" x14ac:dyDescent="0.35">
      <c r="D105" s="7"/>
      <c r="E105" s="7"/>
      <c r="F105" s="7"/>
      <c r="G105" s="7"/>
      <c r="H105" s="54" t="str">
        <f t="shared" si="3"/>
        <v/>
      </c>
      <c r="I105" s="7"/>
      <c r="J105" s="7"/>
      <c r="K105" s="7"/>
      <c r="L105" s="7"/>
      <c r="M105" s="54" t="str">
        <f t="shared" si="4"/>
        <v/>
      </c>
      <c r="N105" s="56" t="str">
        <f t="shared" si="5"/>
        <v/>
      </c>
      <c r="O105" s="54" t="str" cm="1">
        <f t="array" ref="O105">_xlfn.IFS(N105="","",AND(H105&lt;32,M105&gt;31,N105&gt;5),"RCI",N105&gt;5,"RI",N105&lt;-5,"RD", AND(N105&gt;-6,N105&lt;6),"NRC")</f>
        <v/>
      </c>
    </row>
    <row r="106" spans="4:15" x14ac:dyDescent="0.35">
      <c r="D106" s="7"/>
      <c r="E106" s="7"/>
      <c r="F106" s="7"/>
      <c r="G106" s="7"/>
      <c r="H106" s="54" t="str">
        <f t="shared" si="3"/>
        <v/>
      </c>
      <c r="I106" s="7"/>
      <c r="J106" s="7"/>
      <c r="K106" s="7"/>
      <c r="L106" s="7"/>
      <c r="M106" s="54" t="str">
        <f t="shared" si="4"/>
        <v/>
      </c>
      <c r="N106" s="56" t="str">
        <f t="shared" si="5"/>
        <v/>
      </c>
      <c r="O106" s="54" t="str" cm="1">
        <f t="array" ref="O106">_xlfn.IFS(N106="","",AND(H106&lt;32,M106&gt;31,N106&gt;5),"RCI",N106&gt;5,"RI",N106&lt;-5,"RD", AND(N106&gt;-6,N106&lt;6),"NRC")</f>
        <v/>
      </c>
    </row>
    <row r="107" spans="4:15" x14ac:dyDescent="0.35">
      <c r="D107" s="7"/>
      <c r="E107" s="7"/>
      <c r="F107" s="7"/>
      <c r="G107" s="7"/>
      <c r="H107" s="54" t="str">
        <f t="shared" si="3"/>
        <v/>
      </c>
      <c r="I107" s="7"/>
      <c r="J107" s="7"/>
      <c r="K107" s="7"/>
      <c r="L107" s="7"/>
      <c r="M107" s="54" t="str">
        <f t="shared" si="4"/>
        <v/>
      </c>
      <c r="N107" s="56" t="str">
        <f t="shared" si="5"/>
        <v/>
      </c>
      <c r="O107" s="54" t="str" cm="1">
        <f t="array" ref="O107">_xlfn.IFS(N107="","",AND(H107&lt;32,M107&gt;31,N107&gt;5),"RCI",N107&gt;5,"RI",N107&lt;-5,"RD", AND(N107&gt;-6,N107&lt;6),"NRC")</f>
        <v/>
      </c>
    </row>
    <row r="108" spans="4:15" x14ac:dyDescent="0.35">
      <c r="D108" s="7"/>
      <c r="E108" s="7"/>
      <c r="F108" s="7"/>
      <c r="G108" s="7"/>
      <c r="H108" s="54" t="str">
        <f t="shared" si="3"/>
        <v/>
      </c>
      <c r="I108" s="7"/>
      <c r="J108" s="7"/>
      <c r="K108" s="7"/>
      <c r="L108" s="7"/>
      <c r="M108" s="54" t="str">
        <f t="shared" si="4"/>
        <v/>
      </c>
      <c r="N108" s="56" t="str">
        <f t="shared" si="5"/>
        <v/>
      </c>
      <c r="O108" s="54" t="str" cm="1">
        <f t="array" ref="O108">_xlfn.IFS(N108="","",AND(H108&lt;32,M108&gt;31,N108&gt;5),"RCI",N108&gt;5,"RI",N108&lt;-5,"RD", AND(N108&gt;-6,N108&lt;6),"NRC")</f>
        <v/>
      </c>
    </row>
    <row r="109" spans="4:15" x14ac:dyDescent="0.35">
      <c r="D109" s="7"/>
      <c r="E109" s="7"/>
      <c r="F109" s="7"/>
      <c r="G109" s="7"/>
      <c r="H109" s="54" t="str">
        <f t="shared" si="3"/>
        <v/>
      </c>
      <c r="I109" s="7"/>
      <c r="J109" s="7"/>
      <c r="K109" s="7"/>
      <c r="L109" s="7"/>
      <c r="M109" s="54" t="str">
        <f t="shared" si="4"/>
        <v/>
      </c>
      <c r="N109" s="56" t="str">
        <f t="shared" si="5"/>
        <v/>
      </c>
      <c r="O109" s="54" t="str" cm="1">
        <f t="array" ref="O109">_xlfn.IFS(N109="","",AND(H109&lt;32,M109&gt;31,N109&gt;5),"RCI",N109&gt;5,"RI",N109&lt;-5,"RD", AND(N109&gt;-6,N109&lt;6),"NRC")</f>
        <v/>
      </c>
    </row>
    <row r="110" spans="4:15" x14ac:dyDescent="0.35">
      <c r="D110" s="7"/>
      <c r="E110" s="7"/>
      <c r="F110" s="7"/>
      <c r="G110" s="7"/>
      <c r="H110" s="54" t="str">
        <f t="shared" si="3"/>
        <v/>
      </c>
      <c r="I110" s="7"/>
      <c r="J110" s="7"/>
      <c r="K110" s="7"/>
      <c r="L110" s="7"/>
      <c r="M110" s="54" t="str">
        <f t="shared" si="4"/>
        <v/>
      </c>
      <c r="N110" s="56" t="str">
        <f t="shared" si="5"/>
        <v/>
      </c>
      <c r="O110" s="54" t="str" cm="1">
        <f t="array" ref="O110">_xlfn.IFS(N110="","",AND(H110&lt;32,M110&gt;31,N110&gt;5),"RCI",N110&gt;5,"RI",N110&lt;-5,"RD", AND(N110&gt;-6,N110&lt;6),"NRC")</f>
        <v/>
      </c>
    </row>
    <row r="111" spans="4:15" x14ac:dyDescent="0.35">
      <c r="D111" s="7"/>
      <c r="E111" s="7"/>
      <c r="F111" s="7"/>
      <c r="G111" s="7"/>
      <c r="H111" s="54" t="str">
        <f t="shared" si="3"/>
        <v/>
      </c>
      <c r="I111" s="7"/>
      <c r="J111" s="7"/>
      <c r="K111" s="7"/>
      <c r="L111" s="7"/>
      <c r="M111" s="54" t="str">
        <f t="shared" si="4"/>
        <v/>
      </c>
      <c r="N111" s="56" t="str">
        <f t="shared" si="5"/>
        <v/>
      </c>
      <c r="O111" s="54" t="str" cm="1">
        <f t="array" ref="O111">_xlfn.IFS(N111="","",AND(H111&lt;32,M111&gt;31,N111&gt;5),"RCI",N111&gt;5,"RI",N111&lt;-5,"RD", AND(N111&gt;-6,N111&lt;6),"NRC")</f>
        <v/>
      </c>
    </row>
    <row r="112" spans="4:15" x14ac:dyDescent="0.35">
      <c r="D112" s="7"/>
      <c r="E112" s="7"/>
      <c r="F112" s="7"/>
      <c r="G112" s="7"/>
      <c r="H112" s="54" t="str">
        <f t="shared" si="3"/>
        <v/>
      </c>
      <c r="I112" s="7"/>
      <c r="J112" s="7"/>
      <c r="K112" s="7"/>
      <c r="L112" s="7"/>
      <c r="M112" s="54" t="str">
        <f t="shared" si="4"/>
        <v/>
      </c>
      <c r="N112" s="56" t="str">
        <f t="shared" si="5"/>
        <v/>
      </c>
      <c r="O112" s="54" t="str" cm="1">
        <f t="array" ref="O112">_xlfn.IFS(N112="","",AND(H112&lt;32,M112&gt;31,N112&gt;5),"RCI",N112&gt;5,"RI",N112&lt;-5,"RD", AND(N112&gt;-6,N112&lt;6),"NRC")</f>
        <v/>
      </c>
    </row>
    <row r="113" spans="4:15" x14ac:dyDescent="0.35">
      <c r="D113" s="7"/>
      <c r="E113" s="7"/>
      <c r="F113" s="7"/>
      <c r="G113" s="7"/>
      <c r="H113" s="54" t="str">
        <f t="shared" si="3"/>
        <v/>
      </c>
      <c r="I113" s="7"/>
      <c r="J113" s="7"/>
      <c r="K113" s="7"/>
      <c r="L113" s="7"/>
      <c r="M113" s="54" t="str">
        <f t="shared" si="4"/>
        <v/>
      </c>
      <c r="N113" s="56" t="str">
        <f t="shared" si="5"/>
        <v/>
      </c>
      <c r="O113" s="54" t="str" cm="1">
        <f t="array" ref="O113">_xlfn.IFS(N113="","",AND(H113&lt;32,M113&gt;31,N113&gt;5),"RCI",N113&gt;5,"RI",N113&lt;-5,"RD", AND(N113&gt;-6,N113&lt;6),"NRC")</f>
        <v/>
      </c>
    </row>
    <row r="114" spans="4:15" x14ac:dyDescent="0.35">
      <c r="D114" s="7"/>
      <c r="E114" s="7"/>
      <c r="F114" s="7"/>
      <c r="G114" s="7"/>
      <c r="H114" s="54" t="str">
        <f t="shared" si="3"/>
        <v/>
      </c>
      <c r="I114" s="7"/>
      <c r="J114" s="7"/>
      <c r="K114" s="7"/>
      <c r="L114" s="7"/>
      <c r="M114" s="54" t="str">
        <f t="shared" si="4"/>
        <v/>
      </c>
      <c r="N114" s="56" t="str">
        <f t="shared" si="5"/>
        <v/>
      </c>
      <c r="O114" s="54" t="str" cm="1">
        <f t="array" ref="O114">_xlfn.IFS(N114="","",AND(H114&lt;32,M114&gt;31,N114&gt;5),"RCI",N114&gt;5,"RI",N114&lt;-5,"RD", AND(N114&gt;-6,N114&lt;6),"NRC")</f>
        <v/>
      </c>
    </row>
    <row r="115" spans="4:15" x14ac:dyDescent="0.35">
      <c r="D115" s="7"/>
      <c r="E115" s="7"/>
      <c r="F115" s="7"/>
      <c r="G115" s="7"/>
      <c r="H115" s="54" t="str">
        <f t="shared" si="3"/>
        <v/>
      </c>
      <c r="I115" s="7"/>
      <c r="J115" s="7"/>
      <c r="K115" s="7"/>
      <c r="L115" s="7"/>
      <c r="M115" s="54" t="str">
        <f t="shared" si="4"/>
        <v/>
      </c>
      <c r="N115" s="56" t="str">
        <f t="shared" si="5"/>
        <v/>
      </c>
      <c r="O115" s="54" t="str" cm="1">
        <f t="array" ref="O115">_xlfn.IFS(N115="","",AND(H115&lt;32,M115&gt;31,N115&gt;5),"RCI",N115&gt;5,"RI",N115&lt;-5,"RD", AND(N115&gt;-6,N115&lt;6),"NRC")</f>
        <v/>
      </c>
    </row>
    <row r="116" spans="4:15" x14ac:dyDescent="0.35">
      <c r="D116" s="7"/>
      <c r="E116" s="7"/>
      <c r="F116" s="7"/>
      <c r="G116" s="7"/>
      <c r="H116" s="54" t="str">
        <f t="shared" si="3"/>
        <v/>
      </c>
      <c r="I116" s="7"/>
      <c r="J116" s="7"/>
      <c r="K116" s="7"/>
      <c r="L116" s="7"/>
      <c r="M116" s="54" t="str">
        <f t="shared" si="4"/>
        <v/>
      </c>
      <c r="N116" s="56" t="str">
        <f t="shared" si="5"/>
        <v/>
      </c>
      <c r="O116" s="54" t="str" cm="1">
        <f t="array" ref="O116">_xlfn.IFS(N116="","",AND(H116&lt;32,M116&gt;31,N116&gt;5),"RCI",N116&gt;5,"RI",N116&lt;-5,"RD", AND(N116&gt;-6,N116&lt;6),"NRC")</f>
        <v/>
      </c>
    </row>
    <row r="117" spans="4:15" x14ac:dyDescent="0.35">
      <c r="D117" s="7"/>
      <c r="E117" s="7"/>
      <c r="F117" s="7"/>
      <c r="G117" s="7"/>
      <c r="H117" s="54" t="str">
        <f t="shared" si="3"/>
        <v/>
      </c>
      <c r="I117" s="7"/>
      <c r="J117" s="7"/>
      <c r="K117" s="7"/>
      <c r="L117" s="7"/>
      <c r="M117" s="54" t="str">
        <f t="shared" si="4"/>
        <v/>
      </c>
      <c r="N117" s="56" t="str">
        <f t="shared" si="5"/>
        <v/>
      </c>
      <c r="O117" s="54" t="str" cm="1">
        <f t="array" ref="O117">_xlfn.IFS(N117="","",AND(H117&lt;32,M117&gt;31,N117&gt;5),"RCI",N117&gt;5,"RI",N117&lt;-5,"RD", AND(N117&gt;-6,N117&lt;6),"NRC")</f>
        <v/>
      </c>
    </row>
    <row r="118" spans="4:15" x14ac:dyDescent="0.35">
      <c r="D118" s="7"/>
      <c r="E118" s="7"/>
      <c r="F118" s="7"/>
      <c r="G118" s="7"/>
      <c r="H118" s="54" t="str">
        <f t="shared" si="3"/>
        <v/>
      </c>
      <c r="I118" s="7"/>
      <c r="J118" s="7"/>
      <c r="K118" s="7"/>
      <c r="L118" s="7"/>
      <c r="M118" s="54" t="str">
        <f t="shared" si="4"/>
        <v/>
      </c>
      <c r="N118" s="56" t="str">
        <f t="shared" si="5"/>
        <v/>
      </c>
      <c r="O118" s="54" t="str" cm="1">
        <f t="array" ref="O118">_xlfn.IFS(N118="","",AND(H118&lt;32,M118&gt;31,N118&gt;5),"RCI",N118&gt;5,"RI",N118&lt;-5,"RD", AND(N118&gt;-6,N118&lt;6),"NRC")</f>
        <v/>
      </c>
    </row>
    <row r="119" spans="4:15" x14ac:dyDescent="0.35">
      <c r="D119" s="7"/>
      <c r="E119" s="7"/>
      <c r="F119" s="7"/>
      <c r="G119" s="7"/>
      <c r="H119" s="54" t="str">
        <f t="shared" si="3"/>
        <v/>
      </c>
      <c r="I119" s="7"/>
      <c r="J119" s="7"/>
      <c r="K119" s="7"/>
      <c r="L119" s="7"/>
      <c r="M119" s="54" t="str">
        <f t="shared" si="4"/>
        <v/>
      </c>
      <c r="N119" s="56" t="str">
        <f t="shared" si="5"/>
        <v/>
      </c>
      <c r="O119" s="54" t="str" cm="1">
        <f t="array" ref="O119">_xlfn.IFS(N119="","",AND(H119&lt;32,M119&gt;31,N119&gt;5),"RCI",N119&gt;5,"RI",N119&lt;-5,"RD", AND(N119&gt;-6,N119&lt;6),"NRC")</f>
        <v/>
      </c>
    </row>
    <row r="120" spans="4:15" x14ac:dyDescent="0.35">
      <c r="D120" s="7"/>
      <c r="E120" s="7"/>
      <c r="F120" s="7"/>
      <c r="G120" s="7"/>
      <c r="H120" s="54" t="str">
        <f t="shared" si="3"/>
        <v/>
      </c>
      <c r="I120" s="7"/>
      <c r="J120" s="7"/>
      <c r="K120" s="7"/>
      <c r="L120" s="7"/>
      <c r="M120" s="54" t="str">
        <f t="shared" si="4"/>
        <v/>
      </c>
      <c r="N120" s="56" t="str">
        <f t="shared" si="5"/>
        <v/>
      </c>
      <c r="O120" s="54" t="str" cm="1">
        <f t="array" ref="O120">_xlfn.IFS(N120="","",AND(H120&lt;32,M120&gt;31,N120&gt;5),"RCI",N120&gt;5,"RI",N120&lt;-5,"RD", AND(N120&gt;-6,N120&lt;6),"NRC")</f>
        <v/>
      </c>
    </row>
    <row r="121" spans="4:15" x14ac:dyDescent="0.35">
      <c r="D121" s="7"/>
      <c r="E121" s="7"/>
      <c r="F121" s="7"/>
      <c r="G121" s="7"/>
      <c r="H121" s="54" t="str">
        <f t="shared" si="3"/>
        <v/>
      </c>
      <c r="I121" s="7"/>
      <c r="J121" s="7"/>
      <c r="K121" s="7"/>
      <c r="L121" s="7"/>
      <c r="M121" s="54" t="str">
        <f t="shared" si="4"/>
        <v/>
      </c>
      <c r="N121" s="56" t="str">
        <f t="shared" si="5"/>
        <v/>
      </c>
      <c r="O121" s="54" t="str" cm="1">
        <f t="array" ref="O121">_xlfn.IFS(N121="","",AND(H121&lt;32,M121&gt;31,N121&gt;5),"RCI",N121&gt;5,"RI",N121&lt;-5,"RD", AND(N121&gt;-6,N121&lt;6),"NRC")</f>
        <v/>
      </c>
    </row>
    <row r="122" spans="4:15" x14ac:dyDescent="0.35">
      <c r="D122" s="7"/>
      <c r="E122" s="7"/>
      <c r="F122" s="7"/>
      <c r="G122" s="7"/>
      <c r="H122" s="54" t="str">
        <f t="shared" si="3"/>
        <v/>
      </c>
      <c r="I122" s="7"/>
      <c r="J122" s="7"/>
      <c r="K122" s="7"/>
      <c r="L122" s="7"/>
      <c r="M122" s="54" t="str">
        <f t="shared" si="4"/>
        <v/>
      </c>
      <c r="N122" s="56" t="str">
        <f t="shared" si="5"/>
        <v/>
      </c>
      <c r="O122" s="54" t="str" cm="1">
        <f t="array" ref="O122">_xlfn.IFS(N122="","",AND(H122&lt;32,M122&gt;31,N122&gt;5),"RCI",N122&gt;5,"RI",N122&lt;-5,"RD", AND(N122&gt;-6,N122&lt;6),"NRC")</f>
        <v/>
      </c>
    </row>
    <row r="123" spans="4:15" x14ac:dyDescent="0.35">
      <c r="D123" s="7"/>
      <c r="E123" s="7"/>
      <c r="F123" s="7"/>
      <c r="G123" s="7"/>
      <c r="H123" s="54" t="str">
        <f t="shared" si="3"/>
        <v/>
      </c>
      <c r="I123" s="7"/>
      <c r="J123" s="7"/>
      <c r="K123" s="7"/>
      <c r="L123" s="7"/>
      <c r="M123" s="54" t="str">
        <f t="shared" si="4"/>
        <v/>
      </c>
      <c r="N123" s="56" t="str">
        <f t="shared" si="5"/>
        <v/>
      </c>
      <c r="O123" s="54" t="str" cm="1">
        <f t="array" ref="O123">_xlfn.IFS(N123="","",AND(H123&lt;32,M123&gt;31,N123&gt;5),"RCI",N123&gt;5,"RI",N123&lt;-5,"RD", AND(N123&gt;-6,N123&lt;6),"NRC")</f>
        <v/>
      </c>
    </row>
    <row r="124" spans="4:15" x14ac:dyDescent="0.35">
      <c r="D124" s="7"/>
      <c r="E124" s="7"/>
      <c r="F124" s="7"/>
      <c r="G124" s="7"/>
      <c r="H124" s="54" t="str">
        <f t="shared" si="3"/>
        <v/>
      </c>
      <c r="I124" s="7"/>
      <c r="J124" s="7"/>
      <c r="K124" s="7"/>
      <c r="L124" s="7"/>
      <c r="M124" s="54" t="str">
        <f t="shared" si="4"/>
        <v/>
      </c>
      <c r="N124" s="56" t="str">
        <f t="shared" si="5"/>
        <v/>
      </c>
      <c r="O124" s="54" t="str" cm="1">
        <f t="array" ref="O124">_xlfn.IFS(N124="","",AND(H124&lt;32,M124&gt;31,N124&gt;5),"RCI",N124&gt;5,"RI",N124&lt;-5,"RD", AND(N124&gt;-6,N124&lt;6),"NRC")</f>
        <v/>
      </c>
    </row>
    <row r="125" spans="4:15" x14ac:dyDescent="0.35">
      <c r="D125" s="7"/>
      <c r="E125" s="7"/>
      <c r="F125" s="7"/>
      <c r="G125" s="7"/>
      <c r="H125" s="54" t="str">
        <f t="shared" si="3"/>
        <v/>
      </c>
      <c r="I125" s="7"/>
      <c r="J125" s="7"/>
      <c r="K125" s="7"/>
      <c r="L125" s="7"/>
      <c r="M125" s="54" t="str">
        <f t="shared" si="4"/>
        <v/>
      </c>
      <c r="N125" s="56" t="str">
        <f t="shared" si="5"/>
        <v/>
      </c>
      <c r="O125" s="54" t="str" cm="1">
        <f t="array" ref="O125">_xlfn.IFS(N125="","",AND(H125&lt;32,M125&gt;31,N125&gt;5),"RCI",N125&gt;5,"RI",N125&lt;-5,"RD", AND(N125&gt;-6,N125&lt;6),"NRC")</f>
        <v/>
      </c>
    </row>
    <row r="126" spans="4:15" x14ac:dyDescent="0.35">
      <c r="D126" s="7"/>
      <c r="E126" s="7"/>
      <c r="F126" s="7"/>
      <c r="G126" s="7"/>
      <c r="H126" s="54" t="str">
        <f t="shared" si="3"/>
        <v/>
      </c>
      <c r="I126" s="7"/>
      <c r="J126" s="7"/>
      <c r="K126" s="7"/>
      <c r="L126" s="7"/>
      <c r="M126" s="54" t="str">
        <f t="shared" si="4"/>
        <v/>
      </c>
      <c r="N126" s="56" t="str">
        <f t="shared" si="5"/>
        <v/>
      </c>
      <c r="O126" s="54" t="str" cm="1">
        <f t="array" ref="O126">_xlfn.IFS(N126="","",AND(H126&lt;32,M126&gt;31,N126&gt;5),"RCI",N126&gt;5,"RI",N126&lt;-5,"RD", AND(N126&gt;-6,N126&lt;6),"NRC")</f>
        <v/>
      </c>
    </row>
    <row r="127" spans="4:15" x14ac:dyDescent="0.35">
      <c r="D127" s="7"/>
      <c r="E127" s="7"/>
      <c r="F127" s="7"/>
      <c r="G127" s="7"/>
      <c r="H127" s="54" t="str">
        <f t="shared" si="3"/>
        <v/>
      </c>
      <c r="I127" s="7"/>
      <c r="J127" s="7"/>
      <c r="K127" s="7"/>
      <c r="L127" s="7"/>
      <c r="M127" s="54" t="str">
        <f t="shared" si="4"/>
        <v/>
      </c>
      <c r="N127" s="56" t="str">
        <f t="shared" si="5"/>
        <v/>
      </c>
      <c r="O127" s="54" t="str" cm="1">
        <f t="array" ref="O127">_xlfn.IFS(N127="","",AND(H127&lt;32,M127&gt;31,N127&gt;5),"RCI",N127&gt;5,"RI",N127&lt;-5,"RD", AND(N127&gt;-6,N127&lt;6),"NRC")</f>
        <v/>
      </c>
    </row>
    <row r="128" spans="4:15" x14ac:dyDescent="0.35">
      <c r="D128" s="7"/>
      <c r="E128" s="7"/>
      <c r="F128" s="7"/>
      <c r="G128" s="7"/>
      <c r="H128" s="54" t="str">
        <f t="shared" si="3"/>
        <v/>
      </c>
      <c r="I128" s="7"/>
      <c r="J128" s="7"/>
      <c r="K128" s="7"/>
      <c r="L128" s="7"/>
      <c r="M128" s="54" t="str">
        <f t="shared" si="4"/>
        <v/>
      </c>
      <c r="N128" s="56" t="str">
        <f t="shared" si="5"/>
        <v/>
      </c>
      <c r="O128" s="54" t="str" cm="1">
        <f t="array" ref="O128">_xlfn.IFS(N128="","",AND(H128&lt;32,M128&gt;31,N128&gt;5),"RCI",N128&gt;5,"RI",N128&lt;-5,"RD", AND(N128&gt;-6,N128&lt;6),"NRC")</f>
        <v/>
      </c>
    </row>
    <row r="129" spans="4:15" x14ac:dyDescent="0.35">
      <c r="D129" s="7"/>
      <c r="E129" s="7"/>
      <c r="F129" s="7"/>
      <c r="G129" s="7"/>
      <c r="H129" s="54" t="str">
        <f t="shared" si="3"/>
        <v/>
      </c>
      <c r="I129" s="7"/>
      <c r="J129" s="7"/>
      <c r="K129" s="7"/>
      <c r="L129" s="7"/>
      <c r="M129" s="54" t="str">
        <f t="shared" si="4"/>
        <v/>
      </c>
      <c r="N129" s="56" t="str">
        <f t="shared" si="5"/>
        <v/>
      </c>
      <c r="O129" s="54" t="str" cm="1">
        <f t="array" ref="O129">_xlfn.IFS(N129="","",AND(H129&lt;32,M129&gt;31,N129&gt;5),"RCI",N129&gt;5,"RI",N129&lt;-5,"RD", AND(N129&gt;-6,N129&lt;6),"NRC")</f>
        <v/>
      </c>
    </row>
    <row r="130" spans="4:15" x14ac:dyDescent="0.35">
      <c r="D130" s="7"/>
      <c r="E130" s="7"/>
      <c r="F130" s="7"/>
      <c r="G130" s="7"/>
      <c r="H130" s="54" t="str">
        <f t="shared" si="3"/>
        <v/>
      </c>
      <c r="I130" s="7"/>
      <c r="J130" s="7"/>
      <c r="K130" s="7"/>
      <c r="L130" s="7"/>
      <c r="M130" s="54" t="str">
        <f t="shared" si="4"/>
        <v/>
      </c>
      <c r="N130" s="56" t="str">
        <f t="shared" si="5"/>
        <v/>
      </c>
      <c r="O130" s="54" t="str" cm="1">
        <f t="array" ref="O130">_xlfn.IFS(N130="","",AND(H130&lt;32,M130&gt;31,N130&gt;5),"RCI",N130&gt;5,"RI",N130&lt;-5,"RD", AND(N130&gt;-6,N130&lt;6),"NRC")</f>
        <v/>
      </c>
    </row>
    <row r="131" spans="4:15" x14ac:dyDescent="0.35">
      <c r="D131" s="7"/>
      <c r="E131" s="7"/>
      <c r="F131" s="7"/>
      <c r="G131" s="7"/>
      <c r="H131" s="54" t="str">
        <f t="shared" si="3"/>
        <v/>
      </c>
      <c r="I131" s="7"/>
      <c r="J131" s="7"/>
      <c r="K131" s="7"/>
      <c r="L131" s="7"/>
      <c r="M131" s="54" t="str">
        <f t="shared" si="4"/>
        <v/>
      </c>
      <c r="N131" s="56" t="str">
        <f t="shared" si="5"/>
        <v/>
      </c>
      <c r="O131" s="54" t="str" cm="1">
        <f t="array" ref="O131">_xlfn.IFS(N131="","",AND(H131&lt;32,M131&gt;31,N131&gt;5),"RCI",N131&gt;5,"RI",N131&lt;-5,"RD", AND(N131&gt;-6,N131&lt;6),"NRC")</f>
        <v/>
      </c>
    </row>
    <row r="132" spans="4:15" x14ac:dyDescent="0.35">
      <c r="D132" s="7"/>
      <c r="E132" s="7"/>
      <c r="F132" s="7"/>
      <c r="G132" s="7"/>
      <c r="H132" s="54" t="str">
        <f t="shared" ref="H132:H195" si="6">IF(COUNT(D132:G132)=4,SUM(D132:G132),"")</f>
        <v/>
      </c>
      <c r="I132" s="7"/>
      <c r="J132" s="7"/>
      <c r="K132" s="7"/>
      <c r="L132" s="7"/>
      <c r="M132" s="54" t="str">
        <f t="shared" ref="M132:M195" si="7">IF(COUNT(I132:L132)=4,SUM(I132:L132),"")</f>
        <v/>
      </c>
      <c r="N132" s="56" t="str">
        <f t="shared" ref="N132:N195" si="8">IF(COUNT(H132,M132)=2,M132-H132,"")</f>
        <v/>
      </c>
      <c r="O132" s="54" t="str" cm="1">
        <f t="array" ref="O132">_xlfn.IFS(N132="","",AND(H132&lt;32,M132&gt;31,N132&gt;5),"RCI",N132&gt;5,"RI",N132&lt;-5,"RD", AND(N132&gt;-6,N132&lt;6),"NRC")</f>
        <v/>
      </c>
    </row>
    <row r="133" spans="4:15" x14ac:dyDescent="0.35">
      <c r="D133" s="7"/>
      <c r="E133" s="7"/>
      <c r="F133" s="7"/>
      <c r="G133" s="7"/>
      <c r="H133" s="54" t="str">
        <f t="shared" si="6"/>
        <v/>
      </c>
      <c r="I133" s="7"/>
      <c r="J133" s="7"/>
      <c r="K133" s="7"/>
      <c r="L133" s="7"/>
      <c r="M133" s="54" t="str">
        <f t="shared" si="7"/>
        <v/>
      </c>
      <c r="N133" s="56" t="str">
        <f t="shared" si="8"/>
        <v/>
      </c>
      <c r="O133" s="54" t="str" cm="1">
        <f t="array" ref="O133">_xlfn.IFS(N133="","",AND(H133&lt;32,M133&gt;31,N133&gt;5),"RCI",N133&gt;5,"RI",N133&lt;-5,"RD", AND(N133&gt;-6,N133&lt;6),"NRC")</f>
        <v/>
      </c>
    </row>
    <row r="134" spans="4:15" x14ac:dyDescent="0.35">
      <c r="D134" s="7"/>
      <c r="E134" s="7"/>
      <c r="F134" s="7"/>
      <c r="G134" s="7"/>
      <c r="H134" s="54" t="str">
        <f t="shared" si="6"/>
        <v/>
      </c>
      <c r="I134" s="7"/>
      <c r="J134" s="7"/>
      <c r="K134" s="7"/>
      <c r="L134" s="7"/>
      <c r="M134" s="54" t="str">
        <f t="shared" si="7"/>
        <v/>
      </c>
      <c r="N134" s="56" t="str">
        <f t="shared" si="8"/>
        <v/>
      </c>
      <c r="O134" s="54" t="str" cm="1">
        <f t="array" ref="O134">_xlfn.IFS(N134="","",AND(H134&lt;32,M134&gt;31,N134&gt;5),"RCI",N134&gt;5,"RI",N134&lt;-5,"RD", AND(N134&gt;-6,N134&lt;6),"NRC")</f>
        <v/>
      </c>
    </row>
    <row r="135" spans="4:15" x14ac:dyDescent="0.35">
      <c r="D135" s="7"/>
      <c r="E135" s="7"/>
      <c r="F135" s="7"/>
      <c r="G135" s="7"/>
      <c r="H135" s="54" t="str">
        <f t="shared" si="6"/>
        <v/>
      </c>
      <c r="I135" s="7"/>
      <c r="J135" s="7"/>
      <c r="K135" s="7"/>
      <c r="L135" s="7"/>
      <c r="M135" s="54" t="str">
        <f t="shared" si="7"/>
        <v/>
      </c>
      <c r="N135" s="56" t="str">
        <f t="shared" si="8"/>
        <v/>
      </c>
      <c r="O135" s="54" t="str" cm="1">
        <f t="array" ref="O135">_xlfn.IFS(N135="","",AND(H135&lt;32,M135&gt;31,N135&gt;5),"RCI",N135&gt;5,"RI",N135&lt;-5,"RD", AND(N135&gt;-6,N135&lt;6),"NRC")</f>
        <v/>
      </c>
    </row>
    <row r="136" spans="4:15" x14ac:dyDescent="0.35">
      <c r="D136" s="7"/>
      <c r="E136" s="7"/>
      <c r="F136" s="7"/>
      <c r="G136" s="7"/>
      <c r="H136" s="54" t="str">
        <f t="shared" si="6"/>
        <v/>
      </c>
      <c r="I136" s="7"/>
      <c r="J136" s="7"/>
      <c r="K136" s="7"/>
      <c r="L136" s="7"/>
      <c r="M136" s="54" t="str">
        <f t="shared" si="7"/>
        <v/>
      </c>
      <c r="N136" s="56" t="str">
        <f t="shared" si="8"/>
        <v/>
      </c>
      <c r="O136" s="54" t="str" cm="1">
        <f t="array" ref="O136">_xlfn.IFS(N136="","",AND(H136&lt;32,M136&gt;31,N136&gt;5),"RCI",N136&gt;5,"RI",N136&lt;-5,"RD", AND(N136&gt;-6,N136&lt;6),"NRC")</f>
        <v/>
      </c>
    </row>
    <row r="137" spans="4:15" x14ac:dyDescent="0.35">
      <c r="D137" s="7"/>
      <c r="E137" s="7"/>
      <c r="F137" s="7"/>
      <c r="G137" s="7"/>
      <c r="H137" s="54" t="str">
        <f t="shared" si="6"/>
        <v/>
      </c>
      <c r="I137" s="7"/>
      <c r="J137" s="7"/>
      <c r="K137" s="7"/>
      <c r="L137" s="7"/>
      <c r="M137" s="54" t="str">
        <f t="shared" si="7"/>
        <v/>
      </c>
      <c r="N137" s="56" t="str">
        <f t="shared" si="8"/>
        <v/>
      </c>
      <c r="O137" s="54" t="str" cm="1">
        <f t="array" ref="O137">_xlfn.IFS(N137="","",AND(H137&lt;32,M137&gt;31,N137&gt;5),"RCI",N137&gt;5,"RI",N137&lt;-5,"RD", AND(N137&gt;-6,N137&lt;6),"NRC")</f>
        <v/>
      </c>
    </row>
    <row r="138" spans="4:15" x14ac:dyDescent="0.35">
      <c r="D138" s="7"/>
      <c r="E138" s="7"/>
      <c r="F138" s="7"/>
      <c r="G138" s="7"/>
      <c r="H138" s="54" t="str">
        <f t="shared" si="6"/>
        <v/>
      </c>
      <c r="I138" s="7"/>
      <c r="J138" s="7"/>
      <c r="K138" s="7"/>
      <c r="L138" s="7"/>
      <c r="M138" s="54" t="str">
        <f t="shared" si="7"/>
        <v/>
      </c>
      <c r="N138" s="56" t="str">
        <f t="shared" si="8"/>
        <v/>
      </c>
      <c r="O138" s="54" t="str" cm="1">
        <f t="array" ref="O138">_xlfn.IFS(N138="","",AND(H138&lt;32,M138&gt;31,N138&gt;5),"RCI",N138&gt;5,"RI",N138&lt;-5,"RD", AND(N138&gt;-6,N138&lt;6),"NRC")</f>
        <v/>
      </c>
    </row>
    <row r="139" spans="4:15" x14ac:dyDescent="0.35">
      <c r="D139" s="7"/>
      <c r="E139" s="7"/>
      <c r="F139" s="7"/>
      <c r="G139" s="7"/>
      <c r="H139" s="54" t="str">
        <f t="shared" si="6"/>
        <v/>
      </c>
      <c r="I139" s="7"/>
      <c r="J139" s="7"/>
      <c r="K139" s="7"/>
      <c r="L139" s="7"/>
      <c r="M139" s="54" t="str">
        <f t="shared" si="7"/>
        <v/>
      </c>
      <c r="N139" s="56" t="str">
        <f t="shared" si="8"/>
        <v/>
      </c>
      <c r="O139" s="54" t="str" cm="1">
        <f t="array" ref="O139">_xlfn.IFS(N139="","",AND(H139&lt;32,M139&gt;31,N139&gt;5),"RCI",N139&gt;5,"RI",N139&lt;-5,"RD", AND(N139&gt;-6,N139&lt;6),"NRC")</f>
        <v/>
      </c>
    </row>
    <row r="140" spans="4:15" x14ac:dyDescent="0.35">
      <c r="D140" s="7"/>
      <c r="E140" s="7"/>
      <c r="F140" s="7"/>
      <c r="G140" s="7"/>
      <c r="H140" s="54" t="str">
        <f t="shared" si="6"/>
        <v/>
      </c>
      <c r="I140" s="7"/>
      <c r="J140" s="7"/>
      <c r="K140" s="7"/>
      <c r="L140" s="7"/>
      <c r="M140" s="54" t="str">
        <f t="shared" si="7"/>
        <v/>
      </c>
      <c r="N140" s="56" t="str">
        <f t="shared" si="8"/>
        <v/>
      </c>
      <c r="O140" s="54" t="str" cm="1">
        <f t="array" ref="O140">_xlfn.IFS(N140="","",AND(H140&lt;32,M140&gt;31,N140&gt;5),"RCI",N140&gt;5,"RI",N140&lt;-5,"RD", AND(N140&gt;-6,N140&lt;6),"NRC")</f>
        <v/>
      </c>
    </row>
    <row r="141" spans="4:15" x14ac:dyDescent="0.35">
      <c r="D141" s="7"/>
      <c r="E141" s="7"/>
      <c r="F141" s="7"/>
      <c r="G141" s="7"/>
      <c r="H141" s="54" t="str">
        <f t="shared" si="6"/>
        <v/>
      </c>
      <c r="I141" s="7"/>
      <c r="J141" s="7"/>
      <c r="K141" s="7"/>
      <c r="L141" s="7"/>
      <c r="M141" s="54" t="str">
        <f t="shared" si="7"/>
        <v/>
      </c>
      <c r="N141" s="56" t="str">
        <f t="shared" si="8"/>
        <v/>
      </c>
      <c r="O141" s="54" t="str" cm="1">
        <f t="array" ref="O141">_xlfn.IFS(N141="","",AND(H141&lt;32,M141&gt;31,N141&gt;5),"RCI",N141&gt;5,"RI",N141&lt;-5,"RD", AND(N141&gt;-6,N141&lt;6),"NRC")</f>
        <v/>
      </c>
    </row>
    <row r="142" spans="4:15" x14ac:dyDescent="0.35">
      <c r="D142" s="7"/>
      <c r="E142" s="7"/>
      <c r="F142" s="7"/>
      <c r="G142" s="7"/>
      <c r="H142" s="54" t="str">
        <f t="shared" si="6"/>
        <v/>
      </c>
      <c r="I142" s="7"/>
      <c r="J142" s="7"/>
      <c r="K142" s="7"/>
      <c r="L142" s="7"/>
      <c r="M142" s="54" t="str">
        <f t="shared" si="7"/>
        <v/>
      </c>
      <c r="N142" s="56" t="str">
        <f t="shared" si="8"/>
        <v/>
      </c>
      <c r="O142" s="54" t="str" cm="1">
        <f t="array" ref="O142">_xlfn.IFS(N142="","",AND(H142&lt;32,M142&gt;31,N142&gt;5),"RCI",N142&gt;5,"RI",N142&lt;-5,"RD", AND(N142&gt;-6,N142&lt;6),"NRC")</f>
        <v/>
      </c>
    </row>
    <row r="143" spans="4:15" x14ac:dyDescent="0.35">
      <c r="D143" s="7"/>
      <c r="E143" s="7"/>
      <c r="F143" s="7"/>
      <c r="G143" s="7"/>
      <c r="H143" s="54" t="str">
        <f t="shared" si="6"/>
        <v/>
      </c>
      <c r="I143" s="7"/>
      <c r="J143" s="7"/>
      <c r="K143" s="7"/>
      <c r="L143" s="7"/>
      <c r="M143" s="54" t="str">
        <f t="shared" si="7"/>
        <v/>
      </c>
      <c r="N143" s="56" t="str">
        <f t="shared" si="8"/>
        <v/>
      </c>
      <c r="O143" s="54" t="str" cm="1">
        <f t="array" ref="O143">_xlfn.IFS(N143="","",AND(H143&lt;32,M143&gt;31,N143&gt;5),"RCI",N143&gt;5,"RI",N143&lt;-5,"RD", AND(N143&gt;-6,N143&lt;6),"NRC")</f>
        <v/>
      </c>
    </row>
    <row r="144" spans="4:15" x14ac:dyDescent="0.35">
      <c r="D144" s="7"/>
      <c r="E144" s="7"/>
      <c r="F144" s="7"/>
      <c r="G144" s="7"/>
      <c r="H144" s="54" t="str">
        <f t="shared" si="6"/>
        <v/>
      </c>
      <c r="I144" s="7"/>
      <c r="J144" s="7"/>
      <c r="K144" s="7"/>
      <c r="L144" s="7"/>
      <c r="M144" s="54" t="str">
        <f t="shared" si="7"/>
        <v/>
      </c>
      <c r="N144" s="56" t="str">
        <f t="shared" si="8"/>
        <v/>
      </c>
      <c r="O144" s="54" t="str" cm="1">
        <f t="array" ref="O144">_xlfn.IFS(N144="","",AND(H144&lt;32,M144&gt;31,N144&gt;5),"RCI",N144&gt;5,"RI",N144&lt;-5,"RD", AND(N144&gt;-6,N144&lt;6),"NRC")</f>
        <v/>
      </c>
    </row>
    <row r="145" spans="4:15" x14ac:dyDescent="0.35">
      <c r="D145" s="7"/>
      <c r="E145" s="7"/>
      <c r="F145" s="7"/>
      <c r="G145" s="7"/>
      <c r="H145" s="54" t="str">
        <f t="shared" si="6"/>
        <v/>
      </c>
      <c r="I145" s="7"/>
      <c r="J145" s="7"/>
      <c r="K145" s="7"/>
      <c r="L145" s="7"/>
      <c r="M145" s="54" t="str">
        <f t="shared" si="7"/>
        <v/>
      </c>
      <c r="N145" s="56" t="str">
        <f t="shared" si="8"/>
        <v/>
      </c>
      <c r="O145" s="54" t="str" cm="1">
        <f t="array" ref="O145">_xlfn.IFS(N145="","",AND(H145&lt;32,M145&gt;31,N145&gt;5),"RCI",N145&gt;5,"RI",N145&lt;-5,"RD", AND(N145&gt;-6,N145&lt;6),"NRC")</f>
        <v/>
      </c>
    </row>
    <row r="146" spans="4:15" x14ac:dyDescent="0.35">
      <c r="D146" s="7"/>
      <c r="E146" s="7"/>
      <c r="F146" s="7"/>
      <c r="G146" s="7"/>
      <c r="H146" s="54" t="str">
        <f t="shared" si="6"/>
        <v/>
      </c>
      <c r="I146" s="7"/>
      <c r="J146" s="7"/>
      <c r="K146" s="7"/>
      <c r="L146" s="7"/>
      <c r="M146" s="54" t="str">
        <f t="shared" si="7"/>
        <v/>
      </c>
      <c r="N146" s="56" t="str">
        <f t="shared" si="8"/>
        <v/>
      </c>
      <c r="O146" s="54" t="str" cm="1">
        <f t="array" ref="O146">_xlfn.IFS(N146="","",AND(H146&lt;32,M146&gt;31,N146&gt;5),"RCI",N146&gt;5,"RI",N146&lt;-5,"RD", AND(N146&gt;-6,N146&lt;6),"NRC")</f>
        <v/>
      </c>
    </row>
    <row r="147" spans="4:15" x14ac:dyDescent="0.35">
      <c r="D147" s="7"/>
      <c r="E147" s="7"/>
      <c r="F147" s="7"/>
      <c r="G147" s="7"/>
      <c r="H147" s="54" t="str">
        <f t="shared" si="6"/>
        <v/>
      </c>
      <c r="I147" s="7"/>
      <c r="J147" s="7"/>
      <c r="K147" s="7"/>
      <c r="L147" s="7"/>
      <c r="M147" s="54" t="str">
        <f t="shared" si="7"/>
        <v/>
      </c>
      <c r="N147" s="56" t="str">
        <f t="shared" si="8"/>
        <v/>
      </c>
      <c r="O147" s="54" t="str" cm="1">
        <f t="array" ref="O147">_xlfn.IFS(N147="","",AND(H147&lt;32,M147&gt;31,N147&gt;5),"RCI",N147&gt;5,"RI",N147&lt;-5,"RD", AND(N147&gt;-6,N147&lt;6),"NRC")</f>
        <v/>
      </c>
    </row>
    <row r="148" spans="4:15" x14ac:dyDescent="0.35">
      <c r="D148" s="7"/>
      <c r="E148" s="7"/>
      <c r="F148" s="7"/>
      <c r="G148" s="7"/>
      <c r="H148" s="54" t="str">
        <f t="shared" si="6"/>
        <v/>
      </c>
      <c r="I148" s="7"/>
      <c r="J148" s="7"/>
      <c r="K148" s="7"/>
      <c r="L148" s="7"/>
      <c r="M148" s="54" t="str">
        <f t="shared" si="7"/>
        <v/>
      </c>
      <c r="N148" s="56" t="str">
        <f t="shared" si="8"/>
        <v/>
      </c>
      <c r="O148" s="54" t="str" cm="1">
        <f t="array" ref="O148">_xlfn.IFS(N148="","",AND(H148&lt;32,M148&gt;31,N148&gt;5),"RCI",N148&gt;5,"RI",N148&lt;-5,"RD", AND(N148&gt;-6,N148&lt;6),"NRC")</f>
        <v/>
      </c>
    </row>
    <row r="149" spans="4:15" x14ac:dyDescent="0.35">
      <c r="D149" s="7"/>
      <c r="E149" s="7"/>
      <c r="F149" s="7"/>
      <c r="G149" s="7"/>
      <c r="H149" s="54" t="str">
        <f t="shared" si="6"/>
        <v/>
      </c>
      <c r="I149" s="7"/>
      <c r="J149" s="7"/>
      <c r="K149" s="7"/>
      <c r="L149" s="7"/>
      <c r="M149" s="54" t="str">
        <f t="shared" si="7"/>
        <v/>
      </c>
      <c r="N149" s="56" t="str">
        <f t="shared" si="8"/>
        <v/>
      </c>
      <c r="O149" s="54" t="str" cm="1">
        <f t="array" ref="O149">_xlfn.IFS(N149="","",AND(H149&lt;32,M149&gt;31,N149&gt;5),"RCI",N149&gt;5,"RI",N149&lt;-5,"RD", AND(N149&gt;-6,N149&lt;6),"NRC")</f>
        <v/>
      </c>
    </row>
    <row r="150" spans="4:15" x14ac:dyDescent="0.35">
      <c r="D150" s="7"/>
      <c r="E150" s="7"/>
      <c r="F150" s="7"/>
      <c r="G150" s="7"/>
      <c r="H150" s="54" t="str">
        <f t="shared" si="6"/>
        <v/>
      </c>
      <c r="I150" s="7"/>
      <c r="J150" s="7"/>
      <c r="K150" s="7"/>
      <c r="L150" s="7"/>
      <c r="M150" s="54" t="str">
        <f t="shared" si="7"/>
        <v/>
      </c>
      <c r="N150" s="56" t="str">
        <f t="shared" si="8"/>
        <v/>
      </c>
      <c r="O150" s="54" t="str" cm="1">
        <f t="array" ref="O150">_xlfn.IFS(N150="","",AND(H150&lt;32,M150&gt;31,N150&gt;5),"RCI",N150&gt;5,"RI",N150&lt;-5,"RD", AND(N150&gt;-6,N150&lt;6),"NRC")</f>
        <v/>
      </c>
    </row>
    <row r="151" spans="4:15" x14ac:dyDescent="0.35">
      <c r="D151" s="7"/>
      <c r="E151" s="7"/>
      <c r="F151" s="7"/>
      <c r="G151" s="7"/>
      <c r="H151" s="54" t="str">
        <f t="shared" si="6"/>
        <v/>
      </c>
      <c r="I151" s="7"/>
      <c r="J151" s="7"/>
      <c r="K151" s="7"/>
      <c r="L151" s="7"/>
      <c r="M151" s="54" t="str">
        <f t="shared" si="7"/>
        <v/>
      </c>
      <c r="N151" s="56" t="str">
        <f t="shared" si="8"/>
        <v/>
      </c>
      <c r="O151" s="54" t="str" cm="1">
        <f t="array" ref="O151">_xlfn.IFS(N151="","",AND(H151&lt;32,M151&gt;31,N151&gt;5),"RCI",N151&gt;5,"RI",N151&lt;-5,"RD", AND(N151&gt;-6,N151&lt;6),"NRC")</f>
        <v/>
      </c>
    </row>
    <row r="152" spans="4:15" x14ac:dyDescent="0.35">
      <c r="D152" s="7"/>
      <c r="E152" s="7"/>
      <c r="F152" s="7"/>
      <c r="G152" s="7"/>
      <c r="H152" s="54" t="str">
        <f t="shared" si="6"/>
        <v/>
      </c>
      <c r="I152" s="7"/>
      <c r="J152" s="7"/>
      <c r="K152" s="7"/>
      <c r="L152" s="7"/>
      <c r="M152" s="54" t="str">
        <f t="shared" si="7"/>
        <v/>
      </c>
      <c r="N152" s="56" t="str">
        <f t="shared" si="8"/>
        <v/>
      </c>
      <c r="O152" s="54" t="str" cm="1">
        <f t="array" ref="O152">_xlfn.IFS(N152="","",AND(H152&lt;32,M152&gt;31,N152&gt;5),"RCI",N152&gt;5,"RI",N152&lt;-5,"RD", AND(N152&gt;-6,N152&lt;6),"NRC")</f>
        <v/>
      </c>
    </row>
    <row r="153" spans="4:15" x14ac:dyDescent="0.35">
      <c r="D153" s="7"/>
      <c r="E153" s="7"/>
      <c r="F153" s="7"/>
      <c r="G153" s="7"/>
      <c r="H153" s="54" t="str">
        <f t="shared" si="6"/>
        <v/>
      </c>
      <c r="I153" s="7"/>
      <c r="J153" s="7"/>
      <c r="K153" s="7"/>
      <c r="L153" s="7"/>
      <c r="M153" s="54" t="str">
        <f t="shared" si="7"/>
        <v/>
      </c>
      <c r="N153" s="56" t="str">
        <f t="shared" si="8"/>
        <v/>
      </c>
      <c r="O153" s="54" t="str" cm="1">
        <f t="array" ref="O153">_xlfn.IFS(N153="","",AND(H153&lt;32,M153&gt;31,N153&gt;5),"RCI",N153&gt;5,"RI",N153&lt;-5,"RD", AND(N153&gt;-6,N153&lt;6),"NRC")</f>
        <v/>
      </c>
    </row>
    <row r="154" spans="4:15" x14ac:dyDescent="0.35">
      <c r="D154" s="7"/>
      <c r="E154" s="7"/>
      <c r="F154" s="7"/>
      <c r="G154" s="7"/>
      <c r="H154" s="54" t="str">
        <f t="shared" si="6"/>
        <v/>
      </c>
      <c r="I154" s="7"/>
      <c r="J154" s="7"/>
      <c r="K154" s="7"/>
      <c r="L154" s="7"/>
      <c r="M154" s="54" t="str">
        <f t="shared" si="7"/>
        <v/>
      </c>
      <c r="N154" s="56" t="str">
        <f t="shared" si="8"/>
        <v/>
      </c>
      <c r="O154" s="54" t="str" cm="1">
        <f t="array" ref="O154">_xlfn.IFS(N154="","",AND(H154&lt;32,M154&gt;31,N154&gt;5),"RCI",N154&gt;5,"RI",N154&lt;-5,"RD", AND(N154&gt;-6,N154&lt;6),"NRC")</f>
        <v/>
      </c>
    </row>
    <row r="155" spans="4:15" x14ac:dyDescent="0.35">
      <c r="D155" s="7"/>
      <c r="E155" s="7"/>
      <c r="F155" s="7"/>
      <c r="G155" s="7"/>
      <c r="H155" s="54" t="str">
        <f t="shared" si="6"/>
        <v/>
      </c>
      <c r="I155" s="7"/>
      <c r="J155" s="7"/>
      <c r="K155" s="7"/>
      <c r="L155" s="7"/>
      <c r="M155" s="54" t="str">
        <f t="shared" si="7"/>
        <v/>
      </c>
      <c r="N155" s="56" t="str">
        <f t="shared" si="8"/>
        <v/>
      </c>
      <c r="O155" s="54" t="str" cm="1">
        <f t="array" ref="O155">_xlfn.IFS(N155="","",AND(H155&lt;32,M155&gt;31,N155&gt;5),"RCI",N155&gt;5,"RI",N155&lt;-5,"RD", AND(N155&gt;-6,N155&lt;6),"NRC")</f>
        <v/>
      </c>
    </row>
    <row r="156" spans="4:15" x14ac:dyDescent="0.35">
      <c r="D156" s="7"/>
      <c r="E156" s="7"/>
      <c r="F156" s="7"/>
      <c r="G156" s="7"/>
      <c r="H156" s="54" t="str">
        <f t="shared" si="6"/>
        <v/>
      </c>
      <c r="I156" s="7"/>
      <c r="J156" s="7"/>
      <c r="K156" s="7"/>
      <c r="L156" s="7"/>
      <c r="M156" s="54" t="str">
        <f t="shared" si="7"/>
        <v/>
      </c>
      <c r="N156" s="56" t="str">
        <f t="shared" si="8"/>
        <v/>
      </c>
      <c r="O156" s="54" t="str" cm="1">
        <f t="array" ref="O156">_xlfn.IFS(N156="","",AND(H156&lt;32,M156&gt;31,N156&gt;5),"RCI",N156&gt;5,"RI",N156&lt;-5,"RD", AND(N156&gt;-6,N156&lt;6),"NRC")</f>
        <v/>
      </c>
    </row>
    <row r="157" spans="4:15" x14ac:dyDescent="0.35">
      <c r="D157" s="7"/>
      <c r="E157" s="7"/>
      <c r="F157" s="7"/>
      <c r="G157" s="7"/>
      <c r="H157" s="54" t="str">
        <f t="shared" si="6"/>
        <v/>
      </c>
      <c r="I157" s="7"/>
      <c r="J157" s="7"/>
      <c r="K157" s="7"/>
      <c r="L157" s="7"/>
      <c r="M157" s="54" t="str">
        <f t="shared" si="7"/>
        <v/>
      </c>
      <c r="N157" s="56" t="str">
        <f t="shared" si="8"/>
        <v/>
      </c>
      <c r="O157" s="54" t="str" cm="1">
        <f t="array" ref="O157">_xlfn.IFS(N157="","",AND(H157&lt;32,M157&gt;31,N157&gt;5),"RCI",N157&gt;5,"RI",N157&lt;-5,"RD", AND(N157&gt;-6,N157&lt;6),"NRC")</f>
        <v/>
      </c>
    </row>
    <row r="158" spans="4:15" x14ac:dyDescent="0.35">
      <c r="D158" s="7"/>
      <c r="E158" s="7"/>
      <c r="F158" s="7"/>
      <c r="G158" s="7"/>
      <c r="H158" s="54" t="str">
        <f t="shared" si="6"/>
        <v/>
      </c>
      <c r="I158" s="7"/>
      <c r="J158" s="7"/>
      <c r="K158" s="7"/>
      <c r="L158" s="7"/>
      <c r="M158" s="54" t="str">
        <f t="shared" si="7"/>
        <v/>
      </c>
      <c r="N158" s="56" t="str">
        <f t="shared" si="8"/>
        <v/>
      </c>
      <c r="O158" s="54" t="str" cm="1">
        <f t="array" ref="O158">_xlfn.IFS(N158="","",AND(H158&lt;32,M158&gt;31,N158&gt;5),"RCI",N158&gt;5,"RI",N158&lt;-5,"RD", AND(N158&gt;-6,N158&lt;6),"NRC")</f>
        <v/>
      </c>
    </row>
    <row r="159" spans="4:15" x14ac:dyDescent="0.35">
      <c r="D159" s="7"/>
      <c r="E159" s="7"/>
      <c r="F159" s="7"/>
      <c r="G159" s="7"/>
      <c r="H159" s="54" t="str">
        <f t="shared" si="6"/>
        <v/>
      </c>
      <c r="I159" s="7"/>
      <c r="J159" s="7"/>
      <c r="K159" s="7"/>
      <c r="L159" s="7"/>
      <c r="M159" s="54" t="str">
        <f t="shared" si="7"/>
        <v/>
      </c>
      <c r="N159" s="56" t="str">
        <f t="shared" si="8"/>
        <v/>
      </c>
      <c r="O159" s="54" t="str" cm="1">
        <f t="array" ref="O159">_xlfn.IFS(N159="","",AND(H159&lt;32,M159&gt;31,N159&gt;5),"RCI",N159&gt;5,"RI",N159&lt;-5,"RD", AND(N159&gt;-6,N159&lt;6),"NRC")</f>
        <v/>
      </c>
    </row>
    <row r="160" spans="4:15" x14ac:dyDescent="0.35">
      <c r="D160" s="7"/>
      <c r="E160" s="7"/>
      <c r="F160" s="7"/>
      <c r="G160" s="7"/>
      <c r="H160" s="54" t="str">
        <f t="shared" si="6"/>
        <v/>
      </c>
      <c r="I160" s="7"/>
      <c r="J160" s="7"/>
      <c r="K160" s="7"/>
      <c r="L160" s="7"/>
      <c r="M160" s="54" t="str">
        <f t="shared" si="7"/>
        <v/>
      </c>
      <c r="N160" s="56" t="str">
        <f t="shared" si="8"/>
        <v/>
      </c>
      <c r="O160" s="54" t="str" cm="1">
        <f t="array" ref="O160">_xlfn.IFS(N160="","",AND(H160&lt;32,M160&gt;31,N160&gt;5),"RCI",N160&gt;5,"RI",N160&lt;-5,"RD", AND(N160&gt;-6,N160&lt;6),"NRC")</f>
        <v/>
      </c>
    </row>
    <row r="161" spans="4:15" x14ac:dyDescent="0.35">
      <c r="D161" s="7"/>
      <c r="E161" s="7"/>
      <c r="F161" s="7"/>
      <c r="G161" s="7"/>
      <c r="H161" s="54" t="str">
        <f t="shared" si="6"/>
        <v/>
      </c>
      <c r="I161" s="7"/>
      <c r="J161" s="7"/>
      <c r="K161" s="7"/>
      <c r="L161" s="7"/>
      <c r="M161" s="54" t="str">
        <f t="shared" si="7"/>
        <v/>
      </c>
      <c r="N161" s="56" t="str">
        <f t="shared" si="8"/>
        <v/>
      </c>
      <c r="O161" s="54" t="str" cm="1">
        <f t="array" ref="O161">_xlfn.IFS(N161="","",AND(H161&lt;32,M161&gt;31,N161&gt;5),"RCI",N161&gt;5,"RI",N161&lt;-5,"RD", AND(N161&gt;-6,N161&lt;6),"NRC")</f>
        <v/>
      </c>
    </row>
    <row r="162" spans="4:15" x14ac:dyDescent="0.35">
      <c r="D162" s="7"/>
      <c r="E162" s="7"/>
      <c r="F162" s="7"/>
      <c r="G162" s="7"/>
      <c r="H162" s="54" t="str">
        <f t="shared" si="6"/>
        <v/>
      </c>
      <c r="I162" s="7"/>
      <c r="J162" s="7"/>
      <c r="K162" s="7"/>
      <c r="L162" s="7"/>
      <c r="M162" s="54" t="str">
        <f t="shared" si="7"/>
        <v/>
      </c>
      <c r="N162" s="56" t="str">
        <f t="shared" si="8"/>
        <v/>
      </c>
      <c r="O162" s="54" t="str" cm="1">
        <f t="array" ref="O162">_xlfn.IFS(N162="","",AND(H162&lt;32,M162&gt;31,N162&gt;5),"RCI",N162&gt;5,"RI",N162&lt;-5,"RD", AND(N162&gt;-6,N162&lt;6),"NRC")</f>
        <v/>
      </c>
    </row>
    <row r="163" spans="4:15" x14ac:dyDescent="0.35">
      <c r="D163" s="7"/>
      <c r="E163" s="7"/>
      <c r="F163" s="7"/>
      <c r="G163" s="7"/>
      <c r="H163" s="54" t="str">
        <f t="shared" si="6"/>
        <v/>
      </c>
      <c r="I163" s="7"/>
      <c r="J163" s="7"/>
      <c r="K163" s="7"/>
      <c r="L163" s="7"/>
      <c r="M163" s="54" t="str">
        <f t="shared" si="7"/>
        <v/>
      </c>
      <c r="N163" s="56" t="str">
        <f t="shared" si="8"/>
        <v/>
      </c>
      <c r="O163" s="54" t="str" cm="1">
        <f t="array" ref="O163">_xlfn.IFS(N163="","",AND(H163&lt;32,M163&gt;31,N163&gt;5),"RCI",N163&gt;5,"RI",N163&lt;-5,"RD", AND(N163&gt;-6,N163&lt;6),"NRC")</f>
        <v/>
      </c>
    </row>
    <row r="164" spans="4:15" x14ac:dyDescent="0.35">
      <c r="D164" s="7"/>
      <c r="E164" s="7"/>
      <c r="F164" s="7"/>
      <c r="G164" s="7"/>
      <c r="H164" s="54" t="str">
        <f t="shared" si="6"/>
        <v/>
      </c>
      <c r="I164" s="7"/>
      <c r="J164" s="7"/>
      <c r="K164" s="7"/>
      <c r="L164" s="7"/>
      <c r="M164" s="54" t="str">
        <f t="shared" si="7"/>
        <v/>
      </c>
      <c r="N164" s="56" t="str">
        <f t="shared" si="8"/>
        <v/>
      </c>
      <c r="O164" s="54" t="str" cm="1">
        <f t="array" ref="O164">_xlfn.IFS(N164="","",AND(H164&lt;32,M164&gt;31,N164&gt;5),"RCI",N164&gt;5,"RI",N164&lt;-5,"RD", AND(N164&gt;-6,N164&lt;6),"NRC")</f>
        <v/>
      </c>
    </row>
    <row r="165" spans="4:15" x14ac:dyDescent="0.35">
      <c r="D165" s="7"/>
      <c r="E165" s="7"/>
      <c r="F165" s="7"/>
      <c r="G165" s="7"/>
      <c r="H165" s="54" t="str">
        <f t="shared" si="6"/>
        <v/>
      </c>
      <c r="I165" s="7"/>
      <c r="J165" s="7"/>
      <c r="K165" s="7"/>
      <c r="L165" s="7"/>
      <c r="M165" s="54" t="str">
        <f t="shared" si="7"/>
        <v/>
      </c>
      <c r="N165" s="56" t="str">
        <f t="shared" si="8"/>
        <v/>
      </c>
      <c r="O165" s="54" t="str" cm="1">
        <f t="array" ref="O165">_xlfn.IFS(N165="","",AND(H165&lt;32,M165&gt;31,N165&gt;5),"RCI",N165&gt;5,"RI",N165&lt;-5,"RD", AND(N165&gt;-6,N165&lt;6),"NRC")</f>
        <v/>
      </c>
    </row>
    <row r="166" spans="4:15" x14ac:dyDescent="0.35">
      <c r="D166" s="7"/>
      <c r="E166" s="7"/>
      <c r="F166" s="7"/>
      <c r="G166" s="7"/>
      <c r="H166" s="54" t="str">
        <f t="shared" si="6"/>
        <v/>
      </c>
      <c r="I166" s="7"/>
      <c r="J166" s="7"/>
      <c r="K166" s="7"/>
      <c r="L166" s="7"/>
      <c r="M166" s="54" t="str">
        <f t="shared" si="7"/>
        <v/>
      </c>
      <c r="N166" s="56" t="str">
        <f t="shared" si="8"/>
        <v/>
      </c>
      <c r="O166" s="54" t="str" cm="1">
        <f t="array" ref="O166">_xlfn.IFS(N166="","",AND(H166&lt;32,M166&gt;31,N166&gt;5),"RCI",N166&gt;5,"RI",N166&lt;-5,"RD", AND(N166&gt;-6,N166&lt;6),"NRC")</f>
        <v/>
      </c>
    </row>
    <row r="167" spans="4:15" x14ac:dyDescent="0.35">
      <c r="D167" s="7"/>
      <c r="E167" s="7"/>
      <c r="F167" s="7"/>
      <c r="G167" s="7"/>
      <c r="H167" s="54" t="str">
        <f t="shared" si="6"/>
        <v/>
      </c>
      <c r="I167" s="7"/>
      <c r="J167" s="7"/>
      <c r="K167" s="7"/>
      <c r="L167" s="7"/>
      <c r="M167" s="54" t="str">
        <f t="shared" si="7"/>
        <v/>
      </c>
      <c r="N167" s="56" t="str">
        <f t="shared" si="8"/>
        <v/>
      </c>
      <c r="O167" s="54" t="str" cm="1">
        <f t="array" ref="O167">_xlfn.IFS(N167="","",AND(H167&lt;32,M167&gt;31,N167&gt;5),"RCI",N167&gt;5,"RI",N167&lt;-5,"RD", AND(N167&gt;-6,N167&lt;6),"NRC")</f>
        <v/>
      </c>
    </row>
    <row r="168" spans="4:15" x14ac:dyDescent="0.35">
      <c r="D168" s="7"/>
      <c r="E168" s="7"/>
      <c r="F168" s="7"/>
      <c r="G168" s="7"/>
      <c r="H168" s="54" t="str">
        <f t="shared" si="6"/>
        <v/>
      </c>
      <c r="I168" s="7"/>
      <c r="J168" s="7"/>
      <c r="K168" s="7"/>
      <c r="L168" s="7"/>
      <c r="M168" s="54" t="str">
        <f t="shared" si="7"/>
        <v/>
      </c>
      <c r="N168" s="56" t="str">
        <f t="shared" si="8"/>
        <v/>
      </c>
      <c r="O168" s="54" t="str" cm="1">
        <f t="array" ref="O168">_xlfn.IFS(N168="","",AND(H168&lt;32,M168&gt;31,N168&gt;5),"RCI",N168&gt;5,"RI",N168&lt;-5,"RD", AND(N168&gt;-6,N168&lt;6),"NRC")</f>
        <v/>
      </c>
    </row>
    <row r="169" spans="4:15" x14ac:dyDescent="0.35">
      <c r="D169" s="7"/>
      <c r="E169" s="7"/>
      <c r="F169" s="7"/>
      <c r="G169" s="7"/>
      <c r="H169" s="54" t="str">
        <f t="shared" si="6"/>
        <v/>
      </c>
      <c r="I169" s="7"/>
      <c r="J169" s="7"/>
      <c r="K169" s="7"/>
      <c r="L169" s="7"/>
      <c r="M169" s="54" t="str">
        <f t="shared" si="7"/>
        <v/>
      </c>
      <c r="N169" s="56" t="str">
        <f t="shared" si="8"/>
        <v/>
      </c>
      <c r="O169" s="54" t="str" cm="1">
        <f t="array" ref="O169">_xlfn.IFS(N169="","",AND(H169&lt;32,M169&gt;31,N169&gt;5),"RCI",N169&gt;5,"RI",N169&lt;-5,"RD", AND(N169&gt;-6,N169&lt;6),"NRC")</f>
        <v/>
      </c>
    </row>
    <row r="170" spans="4:15" x14ac:dyDescent="0.35">
      <c r="D170" s="7"/>
      <c r="E170" s="7"/>
      <c r="F170" s="7"/>
      <c r="G170" s="7"/>
      <c r="H170" s="54" t="str">
        <f t="shared" si="6"/>
        <v/>
      </c>
      <c r="I170" s="7"/>
      <c r="J170" s="7"/>
      <c r="K170" s="7"/>
      <c r="L170" s="7"/>
      <c r="M170" s="54" t="str">
        <f t="shared" si="7"/>
        <v/>
      </c>
      <c r="N170" s="56" t="str">
        <f t="shared" si="8"/>
        <v/>
      </c>
      <c r="O170" s="54" t="str" cm="1">
        <f t="array" ref="O170">_xlfn.IFS(N170="","",AND(H170&lt;32,M170&gt;31,N170&gt;5),"RCI",N170&gt;5,"RI",N170&lt;-5,"RD", AND(N170&gt;-6,N170&lt;6),"NRC")</f>
        <v/>
      </c>
    </row>
    <row r="171" spans="4:15" x14ac:dyDescent="0.35">
      <c r="D171" s="7"/>
      <c r="E171" s="7"/>
      <c r="F171" s="7"/>
      <c r="G171" s="7"/>
      <c r="H171" s="54" t="str">
        <f t="shared" si="6"/>
        <v/>
      </c>
      <c r="I171" s="7"/>
      <c r="J171" s="7"/>
      <c r="K171" s="7"/>
      <c r="L171" s="7"/>
      <c r="M171" s="54" t="str">
        <f t="shared" si="7"/>
        <v/>
      </c>
      <c r="N171" s="56" t="str">
        <f t="shared" si="8"/>
        <v/>
      </c>
      <c r="O171" s="54" t="str" cm="1">
        <f t="array" ref="O171">_xlfn.IFS(N171="","",AND(H171&lt;32,M171&gt;31,N171&gt;5),"RCI",N171&gt;5,"RI",N171&lt;-5,"RD", AND(N171&gt;-6,N171&lt;6),"NRC")</f>
        <v/>
      </c>
    </row>
    <row r="172" spans="4:15" x14ac:dyDescent="0.35">
      <c r="D172" s="7"/>
      <c r="E172" s="7"/>
      <c r="F172" s="7"/>
      <c r="G172" s="7"/>
      <c r="H172" s="54" t="str">
        <f t="shared" si="6"/>
        <v/>
      </c>
      <c r="I172" s="7"/>
      <c r="J172" s="7"/>
      <c r="K172" s="7"/>
      <c r="L172" s="7"/>
      <c r="M172" s="54" t="str">
        <f t="shared" si="7"/>
        <v/>
      </c>
      <c r="N172" s="56" t="str">
        <f t="shared" si="8"/>
        <v/>
      </c>
      <c r="O172" s="54" t="str" cm="1">
        <f t="array" ref="O172">_xlfn.IFS(N172="","",AND(H172&lt;32,M172&gt;31,N172&gt;5),"RCI",N172&gt;5,"RI",N172&lt;-5,"RD", AND(N172&gt;-6,N172&lt;6),"NRC")</f>
        <v/>
      </c>
    </row>
    <row r="173" spans="4:15" x14ac:dyDescent="0.35">
      <c r="D173" s="7"/>
      <c r="E173" s="7"/>
      <c r="F173" s="7"/>
      <c r="G173" s="7"/>
      <c r="H173" s="54" t="str">
        <f t="shared" si="6"/>
        <v/>
      </c>
      <c r="I173" s="7"/>
      <c r="J173" s="7"/>
      <c r="K173" s="7"/>
      <c r="L173" s="7"/>
      <c r="M173" s="54" t="str">
        <f t="shared" si="7"/>
        <v/>
      </c>
      <c r="N173" s="56" t="str">
        <f t="shared" si="8"/>
        <v/>
      </c>
      <c r="O173" s="54" t="str" cm="1">
        <f t="array" ref="O173">_xlfn.IFS(N173="","",AND(H173&lt;32,M173&gt;31,N173&gt;5),"RCI",N173&gt;5,"RI",N173&lt;-5,"RD", AND(N173&gt;-6,N173&lt;6),"NRC")</f>
        <v/>
      </c>
    </row>
    <row r="174" spans="4:15" x14ac:dyDescent="0.35">
      <c r="D174" s="7"/>
      <c r="E174" s="7"/>
      <c r="F174" s="7"/>
      <c r="G174" s="7"/>
      <c r="H174" s="54" t="str">
        <f t="shared" si="6"/>
        <v/>
      </c>
      <c r="I174" s="7"/>
      <c r="J174" s="7"/>
      <c r="K174" s="7"/>
      <c r="L174" s="7"/>
      <c r="M174" s="54" t="str">
        <f t="shared" si="7"/>
        <v/>
      </c>
      <c r="N174" s="56" t="str">
        <f t="shared" si="8"/>
        <v/>
      </c>
      <c r="O174" s="54" t="str" cm="1">
        <f t="array" ref="O174">_xlfn.IFS(N174="","",AND(H174&lt;32,M174&gt;31,N174&gt;5),"RCI",N174&gt;5,"RI",N174&lt;-5,"RD", AND(N174&gt;-6,N174&lt;6),"NRC")</f>
        <v/>
      </c>
    </row>
    <row r="175" spans="4:15" x14ac:dyDescent="0.35">
      <c r="D175" s="7"/>
      <c r="E175" s="7"/>
      <c r="F175" s="7"/>
      <c r="G175" s="7"/>
      <c r="H175" s="54" t="str">
        <f t="shared" si="6"/>
        <v/>
      </c>
      <c r="I175" s="7"/>
      <c r="J175" s="7"/>
      <c r="K175" s="7"/>
      <c r="L175" s="7"/>
      <c r="M175" s="54" t="str">
        <f t="shared" si="7"/>
        <v/>
      </c>
      <c r="N175" s="56" t="str">
        <f t="shared" si="8"/>
        <v/>
      </c>
      <c r="O175" s="54" t="str" cm="1">
        <f t="array" ref="O175">_xlfn.IFS(N175="","",AND(H175&lt;32,M175&gt;31,N175&gt;5),"RCI",N175&gt;5,"RI",N175&lt;-5,"RD", AND(N175&gt;-6,N175&lt;6),"NRC")</f>
        <v/>
      </c>
    </row>
    <row r="176" spans="4:15" x14ac:dyDescent="0.35">
      <c r="D176" s="7"/>
      <c r="E176" s="7"/>
      <c r="F176" s="7"/>
      <c r="G176" s="7"/>
      <c r="H176" s="54" t="str">
        <f t="shared" si="6"/>
        <v/>
      </c>
      <c r="I176" s="7"/>
      <c r="J176" s="7"/>
      <c r="K176" s="7"/>
      <c r="L176" s="7"/>
      <c r="M176" s="54" t="str">
        <f t="shared" si="7"/>
        <v/>
      </c>
      <c r="N176" s="56" t="str">
        <f t="shared" si="8"/>
        <v/>
      </c>
      <c r="O176" s="54" t="str" cm="1">
        <f t="array" ref="O176">_xlfn.IFS(N176="","",AND(H176&lt;32,M176&gt;31,N176&gt;5),"RCI",N176&gt;5,"RI",N176&lt;-5,"RD", AND(N176&gt;-6,N176&lt;6),"NRC")</f>
        <v/>
      </c>
    </row>
    <row r="177" spans="4:15" x14ac:dyDescent="0.35">
      <c r="D177" s="7"/>
      <c r="E177" s="7"/>
      <c r="F177" s="7"/>
      <c r="G177" s="7"/>
      <c r="H177" s="54" t="str">
        <f t="shared" si="6"/>
        <v/>
      </c>
      <c r="I177" s="7"/>
      <c r="J177" s="7"/>
      <c r="K177" s="7"/>
      <c r="L177" s="7"/>
      <c r="M177" s="54" t="str">
        <f t="shared" si="7"/>
        <v/>
      </c>
      <c r="N177" s="56" t="str">
        <f t="shared" si="8"/>
        <v/>
      </c>
      <c r="O177" s="54" t="str" cm="1">
        <f t="array" ref="O177">_xlfn.IFS(N177="","",AND(H177&lt;32,M177&gt;31,N177&gt;5),"RCI",N177&gt;5,"RI",N177&lt;-5,"RD", AND(N177&gt;-6,N177&lt;6),"NRC")</f>
        <v/>
      </c>
    </row>
    <row r="178" spans="4:15" x14ac:dyDescent="0.35">
      <c r="D178" s="7"/>
      <c r="E178" s="7"/>
      <c r="F178" s="7"/>
      <c r="G178" s="7"/>
      <c r="H178" s="54" t="str">
        <f t="shared" si="6"/>
        <v/>
      </c>
      <c r="I178" s="7"/>
      <c r="J178" s="7"/>
      <c r="K178" s="7"/>
      <c r="L178" s="7"/>
      <c r="M178" s="54" t="str">
        <f t="shared" si="7"/>
        <v/>
      </c>
      <c r="N178" s="56" t="str">
        <f t="shared" si="8"/>
        <v/>
      </c>
      <c r="O178" s="54" t="str" cm="1">
        <f t="array" ref="O178">_xlfn.IFS(N178="","",AND(H178&lt;32,M178&gt;31,N178&gt;5),"RCI",N178&gt;5,"RI",N178&lt;-5,"RD", AND(N178&gt;-6,N178&lt;6),"NRC")</f>
        <v/>
      </c>
    </row>
    <row r="179" spans="4:15" x14ac:dyDescent="0.35">
      <c r="D179" s="7"/>
      <c r="E179" s="7"/>
      <c r="F179" s="7"/>
      <c r="G179" s="7"/>
      <c r="H179" s="54" t="str">
        <f t="shared" si="6"/>
        <v/>
      </c>
      <c r="I179" s="7"/>
      <c r="J179" s="7"/>
      <c r="K179" s="7"/>
      <c r="L179" s="7"/>
      <c r="M179" s="54" t="str">
        <f t="shared" si="7"/>
        <v/>
      </c>
      <c r="N179" s="56" t="str">
        <f t="shared" si="8"/>
        <v/>
      </c>
      <c r="O179" s="54" t="str" cm="1">
        <f t="array" ref="O179">_xlfn.IFS(N179="","",AND(H179&lt;32,M179&gt;31,N179&gt;5),"RCI",N179&gt;5,"RI",N179&lt;-5,"RD", AND(N179&gt;-6,N179&lt;6),"NRC")</f>
        <v/>
      </c>
    </row>
    <row r="180" spans="4:15" x14ac:dyDescent="0.35">
      <c r="D180" s="7"/>
      <c r="E180" s="7"/>
      <c r="F180" s="7"/>
      <c r="G180" s="7"/>
      <c r="H180" s="54" t="str">
        <f t="shared" si="6"/>
        <v/>
      </c>
      <c r="I180" s="7"/>
      <c r="J180" s="7"/>
      <c r="K180" s="7"/>
      <c r="L180" s="7"/>
      <c r="M180" s="54" t="str">
        <f t="shared" si="7"/>
        <v/>
      </c>
      <c r="N180" s="56" t="str">
        <f t="shared" si="8"/>
        <v/>
      </c>
      <c r="O180" s="54" t="str" cm="1">
        <f t="array" ref="O180">_xlfn.IFS(N180="","",AND(H180&lt;32,M180&gt;31,N180&gt;5),"RCI",N180&gt;5,"RI",N180&lt;-5,"RD", AND(N180&gt;-6,N180&lt;6),"NRC")</f>
        <v/>
      </c>
    </row>
    <row r="181" spans="4:15" x14ac:dyDescent="0.35">
      <c r="D181" s="7"/>
      <c r="E181" s="7"/>
      <c r="F181" s="7"/>
      <c r="G181" s="7"/>
      <c r="H181" s="54" t="str">
        <f t="shared" si="6"/>
        <v/>
      </c>
      <c r="I181" s="7"/>
      <c r="J181" s="7"/>
      <c r="K181" s="7"/>
      <c r="L181" s="7"/>
      <c r="M181" s="54" t="str">
        <f t="shared" si="7"/>
        <v/>
      </c>
      <c r="N181" s="56" t="str">
        <f t="shared" si="8"/>
        <v/>
      </c>
      <c r="O181" s="54" t="str" cm="1">
        <f t="array" ref="O181">_xlfn.IFS(N181="","",AND(H181&lt;32,M181&gt;31,N181&gt;5),"RCI",N181&gt;5,"RI",N181&lt;-5,"RD", AND(N181&gt;-6,N181&lt;6),"NRC")</f>
        <v/>
      </c>
    </row>
    <row r="182" spans="4:15" x14ac:dyDescent="0.35">
      <c r="D182" s="7"/>
      <c r="E182" s="7"/>
      <c r="F182" s="7"/>
      <c r="G182" s="7"/>
      <c r="H182" s="54" t="str">
        <f t="shared" si="6"/>
        <v/>
      </c>
      <c r="I182" s="7"/>
      <c r="J182" s="7"/>
      <c r="K182" s="7"/>
      <c r="L182" s="7"/>
      <c r="M182" s="54" t="str">
        <f t="shared" si="7"/>
        <v/>
      </c>
      <c r="N182" s="56" t="str">
        <f t="shared" si="8"/>
        <v/>
      </c>
      <c r="O182" s="54" t="str" cm="1">
        <f t="array" ref="O182">_xlfn.IFS(N182="","",AND(H182&lt;32,M182&gt;31,N182&gt;5),"RCI",N182&gt;5,"RI",N182&lt;-5,"RD", AND(N182&gt;-6,N182&lt;6),"NRC")</f>
        <v/>
      </c>
    </row>
    <row r="183" spans="4:15" x14ac:dyDescent="0.35">
      <c r="D183" s="7"/>
      <c r="E183" s="7"/>
      <c r="F183" s="7"/>
      <c r="G183" s="7"/>
      <c r="H183" s="54" t="str">
        <f t="shared" si="6"/>
        <v/>
      </c>
      <c r="I183" s="7"/>
      <c r="J183" s="7"/>
      <c r="K183" s="7"/>
      <c r="L183" s="7"/>
      <c r="M183" s="54" t="str">
        <f t="shared" si="7"/>
        <v/>
      </c>
      <c r="N183" s="56" t="str">
        <f t="shared" si="8"/>
        <v/>
      </c>
      <c r="O183" s="54" t="str" cm="1">
        <f t="array" ref="O183">_xlfn.IFS(N183="","",AND(H183&lt;32,M183&gt;31,N183&gt;5),"RCI",N183&gt;5,"RI",N183&lt;-5,"RD", AND(N183&gt;-6,N183&lt;6),"NRC")</f>
        <v/>
      </c>
    </row>
    <row r="184" spans="4:15" x14ac:dyDescent="0.35">
      <c r="D184" s="7"/>
      <c r="E184" s="7"/>
      <c r="F184" s="7"/>
      <c r="G184" s="7"/>
      <c r="H184" s="54" t="str">
        <f t="shared" si="6"/>
        <v/>
      </c>
      <c r="I184" s="7"/>
      <c r="J184" s="7"/>
      <c r="K184" s="7"/>
      <c r="L184" s="7"/>
      <c r="M184" s="54" t="str">
        <f t="shared" si="7"/>
        <v/>
      </c>
      <c r="N184" s="56" t="str">
        <f t="shared" si="8"/>
        <v/>
      </c>
      <c r="O184" s="54" t="str" cm="1">
        <f t="array" ref="O184">_xlfn.IFS(N184="","",AND(H184&lt;32,M184&gt;31,N184&gt;5),"RCI",N184&gt;5,"RI",N184&lt;-5,"RD", AND(N184&gt;-6,N184&lt;6),"NRC")</f>
        <v/>
      </c>
    </row>
    <row r="185" spans="4:15" x14ac:dyDescent="0.35">
      <c r="D185" s="7"/>
      <c r="E185" s="7"/>
      <c r="F185" s="7"/>
      <c r="G185" s="7"/>
      <c r="H185" s="54" t="str">
        <f t="shared" si="6"/>
        <v/>
      </c>
      <c r="I185" s="7"/>
      <c r="J185" s="7"/>
      <c r="K185" s="7"/>
      <c r="L185" s="7"/>
      <c r="M185" s="54" t="str">
        <f t="shared" si="7"/>
        <v/>
      </c>
      <c r="N185" s="56" t="str">
        <f t="shared" si="8"/>
        <v/>
      </c>
      <c r="O185" s="54" t="str" cm="1">
        <f t="array" ref="O185">_xlfn.IFS(N185="","",AND(H185&lt;32,M185&gt;31,N185&gt;5),"RCI",N185&gt;5,"RI",N185&lt;-5,"RD", AND(N185&gt;-6,N185&lt;6),"NRC")</f>
        <v/>
      </c>
    </row>
    <row r="186" spans="4:15" x14ac:dyDescent="0.35">
      <c r="D186" s="7"/>
      <c r="E186" s="7"/>
      <c r="F186" s="7"/>
      <c r="G186" s="7"/>
      <c r="H186" s="54" t="str">
        <f t="shared" si="6"/>
        <v/>
      </c>
      <c r="I186" s="7"/>
      <c r="J186" s="7"/>
      <c r="K186" s="7"/>
      <c r="L186" s="7"/>
      <c r="M186" s="54" t="str">
        <f t="shared" si="7"/>
        <v/>
      </c>
      <c r="N186" s="56" t="str">
        <f t="shared" si="8"/>
        <v/>
      </c>
      <c r="O186" s="54" t="str" cm="1">
        <f t="array" ref="O186">_xlfn.IFS(N186="","",AND(H186&lt;32,M186&gt;31,N186&gt;5),"RCI",N186&gt;5,"RI",N186&lt;-5,"RD", AND(N186&gt;-6,N186&lt;6),"NRC")</f>
        <v/>
      </c>
    </row>
    <row r="187" spans="4:15" x14ac:dyDescent="0.35">
      <c r="D187" s="7"/>
      <c r="E187" s="7"/>
      <c r="F187" s="7"/>
      <c r="G187" s="7"/>
      <c r="H187" s="54" t="str">
        <f t="shared" si="6"/>
        <v/>
      </c>
      <c r="I187" s="7"/>
      <c r="J187" s="7"/>
      <c r="K187" s="7"/>
      <c r="L187" s="7"/>
      <c r="M187" s="54" t="str">
        <f t="shared" si="7"/>
        <v/>
      </c>
      <c r="N187" s="56" t="str">
        <f t="shared" si="8"/>
        <v/>
      </c>
      <c r="O187" s="54" t="str" cm="1">
        <f t="array" ref="O187">_xlfn.IFS(N187="","",AND(H187&lt;32,M187&gt;31,N187&gt;5),"RCI",N187&gt;5,"RI",N187&lt;-5,"RD", AND(N187&gt;-6,N187&lt;6),"NRC")</f>
        <v/>
      </c>
    </row>
    <row r="188" spans="4:15" x14ac:dyDescent="0.35">
      <c r="D188" s="7"/>
      <c r="E188" s="7"/>
      <c r="F188" s="7"/>
      <c r="G188" s="7"/>
      <c r="H188" s="54" t="str">
        <f t="shared" si="6"/>
        <v/>
      </c>
      <c r="I188" s="7"/>
      <c r="J188" s="7"/>
      <c r="K188" s="7"/>
      <c r="L188" s="7"/>
      <c r="M188" s="54" t="str">
        <f t="shared" si="7"/>
        <v/>
      </c>
      <c r="N188" s="56" t="str">
        <f t="shared" si="8"/>
        <v/>
      </c>
      <c r="O188" s="54" t="str" cm="1">
        <f t="array" ref="O188">_xlfn.IFS(N188="","",AND(H188&lt;32,M188&gt;31,N188&gt;5),"RCI",N188&gt;5,"RI",N188&lt;-5,"RD", AND(N188&gt;-6,N188&lt;6),"NRC")</f>
        <v/>
      </c>
    </row>
    <row r="189" spans="4:15" x14ac:dyDescent="0.35">
      <c r="D189" s="7"/>
      <c r="E189" s="7"/>
      <c r="F189" s="7"/>
      <c r="G189" s="7"/>
      <c r="H189" s="54" t="str">
        <f t="shared" si="6"/>
        <v/>
      </c>
      <c r="I189" s="7"/>
      <c r="J189" s="7"/>
      <c r="K189" s="7"/>
      <c r="L189" s="7"/>
      <c r="M189" s="54" t="str">
        <f t="shared" si="7"/>
        <v/>
      </c>
      <c r="N189" s="56" t="str">
        <f t="shared" si="8"/>
        <v/>
      </c>
      <c r="O189" s="54" t="str" cm="1">
        <f t="array" ref="O189">_xlfn.IFS(N189="","",AND(H189&lt;32,M189&gt;31,N189&gt;5),"RCI",N189&gt;5,"RI",N189&lt;-5,"RD", AND(N189&gt;-6,N189&lt;6),"NRC")</f>
        <v/>
      </c>
    </row>
    <row r="190" spans="4:15" x14ac:dyDescent="0.35">
      <c r="D190" s="7"/>
      <c r="E190" s="7"/>
      <c r="F190" s="7"/>
      <c r="G190" s="7"/>
      <c r="H190" s="54" t="str">
        <f t="shared" si="6"/>
        <v/>
      </c>
      <c r="I190" s="7"/>
      <c r="J190" s="7"/>
      <c r="K190" s="7"/>
      <c r="L190" s="7"/>
      <c r="M190" s="54" t="str">
        <f t="shared" si="7"/>
        <v/>
      </c>
      <c r="N190" s="56" t="str">
        <f t="shared" si="8"/>
        <v/>
      </c>
      <c r="O190" s="54" t="str" cm="1">
        <f t="array" ref="O190">_xlfn.IFS(N190="","",AND(H190&lt;32,M190&gt;31,N190&gt;5),"RCI",N190&gt;5,"RI",N190&lt;-5,"RD", AND(N190&gt;-6,N190&lt;6),"NRC")</f>
        <v/>
      </c>
    </row>
    <row r="191" spans="4:15" x14ac:dyDescent="0.35">
      <c r="D191" s="7"/>
      <c r="E191" s="7"/>
      <c r="F191" s="7"/>
      <c r="G191" s="7"/>
      <c r="H191" s="54" t="str">
        <f t="shared" si="6"/>
        <v/>
      </c>
      <c r="I191" s="7"/>
      <c r="J191" s="7"/>
      <c r="K191" s="7"/>
      <c r="L191" s="7"/>
      <c r="M191" s="54" t="str">
        <f t="shared" si="7"/>
        <v/>
      </c>
      <c r="N191" s="56" t="str">
        <f t="shared" si="8"/>
        <v/>
      </c>
      <c r="O191" s="54" t="str" cm="1">
        <f t="array" ref="O191">_xlfn.IFS(N191="","",AND(H191&lt;32,M191&gt;31,N191&gt;5),"RCI",N191&gt;5,"RI",N191&lt;-5,"RD", AND(N191&gt;-6,N191&lt;6),"NRC")</f>
        <v/>
      </c>
    </row>
    <row r="192" spans="4:15" x14ac:dyDescent="0.35">
      <c r="D192" s="7"/>
      <c r="E192" s="7"/>
      <c r="F192" s="7"/>
      <c r="G192" s="7"/>
      <c r="H192" s="54" t="str">
        <f t="shared" si="6"/>
        <v/>
      </c>
      <c r="I192" s="7"/>
      <c r="J192" s="7"/>
      <c r="K192" s="7"/>
      <c r="L192" s="7"/>
      <c r="M192" s="54" t="str">
        <f t="shared" si="7"/>
        <v/>
      </c>
      <c r="N192" s="56" t="str">
        <f t="shared" si="8"/>
        <v/>
      </c>
      <c r="O192" s="54" t="str" cm="1">
        <f t="array" ref="O192">_xlfn.IFS(N192="","",AND(H192&lt;32,M192&gt;31,N192&gt;5),"RCI",N192&gt;5,"RI",N192&lt;-5,"RD", AND(N192&gt;-6,N192&lt;6),"NRC")</f>
        <v/>
      </c>
    </row>
    <row r="193" spans="4:15" x14ac:dyDescent="0.35">
      <c r="D193" s="7"/>
      <c r="E193" s="7"/>
      <c r="F193" s="7"/>
      <c r="G193" s="7"/>
      <c r="H193" s="54" t="str">
        <f t="shared" si="6"/>
        <v/>
      </c>
      <c r="I193" s="7"/>
      <c r="J193" s="7"/>
      <c r="K193" s="7"/>
      <c r="L193" s="7"/>
      <c r="M193" s="54" t="str">
        <f t="shared" si="7"/>
        <v/>
      </c>
      <c r="N193" s="56" t="str">
        <f t="shared" si="8"/>
        <v/>
      </c>
      <c r="O193" s="54" t="str" cm="1">
        <f t="array" ref="O193">_xlfn.IFS(N193="","",AND(H193&lt;32,M193&gt;31,N193&gt;5),"RCI",N193&gt;5,"RI",N193&lt;-5,"RD", AND(N193&gt;-6,N193&lt;6),"NRC")</f>
        <v/>
      </c>
    </row>
    <row r="194" spans="4:15" x14ac:dyDescent="0.35">
      <c r="D194" s="7"/>
      <c r="E194" s="7"/>
      <c r="F194" s="7"/>
      <c r="G194" s="7"/>
      <c r="H194" s="54" t="str">
        <f t="shared" si="6"/>
        <v/>
      </c>
      <c r="I194" s="7"/>
      <c r="J194" s="7"/>
      <c r="K194" s="7"/>
      <c r="L194" s="7"/>
      <c r="M194" s="54" t="str">
        <f t="shared" si="7"/>
        <v/>
      </c>
      <c r="N194" s="56" t="str">
        <f t="shared" si="8"/>
        <v/>
      </c>
      <c r="O194" s="54" t="str" cm="1">
        <f t="array" ref="O194">_xlfn.IFS(N194="","",AND(H194&lt;32,M194&gt;31,N194&gt;5),"RCI",N194&gt;5,"RI",N194&lt;-5,"RD", AND(N194&gt;-6,N194&lt;6),"NRC")</f>
        <v/>
      </c>
    </row>
    <row r="195" spans="4:15" x14ac:dyDescent="0.35">
      <c r="D195" s="7"/>
      <c r="E195" s="7"/>
      <c r="F195" s="7"/>
      <c r="G195" s="7"/>
      <c r="H195" s="54" t="str">
        <f t="shared" si="6"/>
        <v/>
      </c>
      <c r="I195" s="7"/>
      <c r="J195" s="7"/>
      <c r="K195" s="7"/>
      <c r="L195" s="7"/>
      <c r="M195" s="54" t="str">
        <f t="shared" si="7"/>
        <v/>
      </c>
      <c r="N195" s="56" t="str">
        <f t="shared" si="8"/>
        <v/>
      </c>
      <c r="O195" s="54" t="str" cm="1">
        <f t="array" ref="O195">_xlfn.IFS(N195="","",AND(H195&lt;32,M195&gt;31,N195&gt;5),"RCI",N195&gt;5,"RI",N195&lt;-5,"RD", AND(N195&gt;-6,N195&lt;6),"NRC")</f>
        <v/>
      </c>
    </row>
    <row r="196" spans="4:15" x14ac:dyDescent="0.35">
      <c r="D196" s="7"/>
      <c r="E196" s="7"/>
      <c r="F196" s="7"/>
      <c r="G196" s="7"/>
      <c r="H196" s="54" t="str">
        <f t="shared" ref="H196:H259" si="9">IF(COUNT(D196:G196)=4,SUM(D196:G196),"")</f>
        <v/>
      </c>
      <c r="I196" s="7"/>
      <c r="J196" s="7"/>
      <c r="K196" s="7"/>
      <c r="L196" s="7"/>
      <c r="M196" s="54" t="str">
        <f t="shared" ref="M196:M259" si="10">IF(COUNT(I196:L196)=4,SUM(I196:L196),"")</f>
        <v/>
      </c>
      <c r="N196" s="56" t="str">
        <f t="shared" ref="N196:N259" si="11">IF(COUNT(H196,M196)=2,M196-H196,"")</f>
        <v/>
      </c>
      <c r="O196" s="54" t="str" cm="1">
        <f t="array" ref="O196">_xlfn.IFS(N196="","",AND(H196&lt;32,M196&gt;31,N196&gt;5),"RCI",N196&gt;5,"RI",N196&lt;-5,"RD", AND(N196&gt;-6,N196&lt;6),"NRC")</f>
        <v/>
      </c>
    </row>
    <row r="197" spans="4:15" x14ac:dyDescent="0.35">
      <c r="D197" s="7"/>
      <c r="E197" s="7"/>
      <c r="F197" s="7"/>
      <c r="G197" s="7"/>
      <c r="H197" s="54" t="str">
        <f t="shared" si="9"/>
        <v/>
      </c>
      <c r="I197" s="7"/>
      <c r="J197" s="7"/>
      <c r="K197" s="7"/>
      <c r="L197" s="7"/>
      <c r="M197" s="54" t="str">
        <f t="shared" si="10"/>
        <v/>
      </c>
      <c r="N197" s="56" t="str">
        <f t="shared" si="11"/>
        <v/>
      </c>
      <c r="O197" s="54" t="str" cm="1">
        <f t="array" ref="O197">_xlfn.IFS(N197="","",AND(H197&lt;32,M197&gt;31,N197&gt;5),"RCI",N197&gt;5,"RI",N197&lt;-5,"RD", AND(N197&gt;-6,N197&lt;6),"NRC")</f>
        <v/>
      </c>
    </row>
    <row r="198" spans="4:15" x14ac:dyDescent="0.35">
      <c r="D198" s="7"/>
      <c r="E198" s="7"/>
      <c r="F198" s="7"/>
      <c r="G198" s="7"/>
      <c r="H198" s="54" t="str">
        <f t="shared" si="9"/>
        <v/>
      </c>
      <c r="I198" s="7"/>
      <c r="J198" s="7"/>
      <c r="K198" s="7"/>
      <c r="L198" s="7"/>
      <c r="M198" s="54" t="str">
        <f t="shared" si="10"/>
        <v/>
      </c>
      <c r="N198" s="56" t="str">
        <f t="shared" si="11"/>
        <v/>
      </c>
      <c r="O198" s="54" t="str" cm="1">
        <f t="array" ref="O198">_xlfn.IFS(N198="","",AND(H198&lt;32,M198&gt;31,N198&gt;5),"RCI",N198&gt;5,"RI",N198&lt;-5,"RD", AND(N198&gt;-6,N198&lt;6),"NRC")</f>
        <v/>
      </c>
    </row>
    <row r="199" spans="4:15" x14ac:dyDescent="0.35">
      <c r="D199" s="7"/>
      <c r="E199" s="7"/>
      <c r="F199" s="7"/>
      <c r="G199" s="7"/>
      <c r="H199" s="54" t="str">
        <f t="shared" si="9"/>
        <v/>
      </c>
      <c r="I199" s="7"/>
      <c r="J199" s="7"/>
      <c r="K199" s="7"/>
      <c r="L199" s="7"/>
      <c r="M199" s="54" t="str">
        <f t="shared" si="10"/>
        <v/>
      </c>
      <c r="N199" s="56" t="str">
        <f t="shared" si="11"/>
        <v/>
      </c>
      <c r="O199" s="54" t="str" cm="1">
        <f t="array" ref="O199">_xlfn.IFS(N199="","",AND(H199&lt;32,M199&gt;31,N199&gt;5),"RCI",N199&gt;5,"RI",N199&lt;-5,"RD", AND(N199&gt;-6,N199&lt;6),"NRC")</f>
        <v/>
      </c>
    </row>
    <row r="200" spans="4:15" x14ac:dyDescent="0.35">
      <c r="D200" s="7"/>
      <c r="E200" s="7"/>
      <c r="F200" s="7"/>
      <c r="G200" s="7"/>
      <c r="H200" s="54" t="str">
        <f t="shared" si="9"/>
        <v/>
      </c>
      <c r="I200" s="7"/>
      <c r="J200" s="7"/>
      <c r="K200" s="7"/>
      <c r="L200" s="7"/>
      <c r="M200" s="54" t="str">
        <f t="shared" si="10"/>
        <v/>
      </c>
      <c r="N200" s="56" t="str">
        <f t="shared" si="11"/>
        <v/>
      </c>
      <c r="O200" s="54" t="str" cm="1">
        <f t="array" ref="O200">_xlfn.IFS(N200="","",AND(H200&lt;32,M200&gt;31,N200&gt;5),"RCI",N200&gt;5,"RI",N200&lt;-5,"RD", AND(N200&gt;-6,N200&lt;6),"NRC")</f>
        <v/>
      </c>
    </row>
    <row r="201" spans="4:15" x14ac:dyDescent="0.35">
      <c r="D201" s="7"/>
      <c r="E201" s="7"/>
      <c r="F201" s="7"/>
      <c r="G201" s="7"/>
      <c r="H201" s="54" t="str">
        <f t="shared" si="9"/>
        <v/>
      </c>
      <c r="I201" s="7"/>
      <c r="J201" s="7"/>
      <c r="K201" s="7"/>
      <c r="L201" s="7"/>
      <c r="M201" s="54" t="str">
        <f t="shared" si="10"/>
        <v/>
      </c>
      <c r="N201" s="56" t="str">
        <f t="shared" si="11"/>
        <v/>
      </c>
      <c r="O201" s="54" t="str" cm="1">
        <f t="array" ref="O201">_xlfn.IFS(N201="","",AND(H201&lt;32,M201&gt;31,N201&gt;5),"RCI",N201&gt;5,"RI",N201&lt;-5,"RD", AND(N201&gt;-6,N201&lt;6),"NRC")</f>
        <v/>
      </c>
    </row>
    <row r="202" spans="4:15" x14ac:dyDescent="0.35">
      <c r="D202" s="7"/>
      <c r="E202" s="7"/>
      <c r="F202" s="7"/>
      <c r="G202" s="7"/>
      <c r="H202" s="54" t="str">
        <f t="shared" si="9"/>
        <v/>
      </c>
      <c r="I202" s="7"/>
      <c r="J202" s="7"/>
      <c r="K202" s="7"/>
      <c r="L202" s="7"/>
      <c r="M202" s="54" t="str">
        <f t="shared" si="10"/>
        <v/>
      </c>
      <c r="N202" s="56" t="str">
        <f t="shared" si="11"/>
        <v/>
      </c>
      <c r="O202" s="54" t="str" cm="1">
        <f t="array" ref="O202">_xlfn.IFS(N202="","",AND(H202&lt;32,M202&gt;31,N202&gt;5),"RCI",N202&gt;5,"RI",N202&lt;-5,"RD", AND(N202&gt;-6,N202&lt;6),"NRC")</f>
        <v/>
      </c>
    </row>
    <row r="203" spans="4:15" x14ac:dyDescent="0.35">
      <c r="D203" s="7"/>
      <c r="E203" s="7"/>
      <c r="F203" s="7"/>
      <c r="G203" s="7"/>
      <c r="H203" s="54" t="str">
        <f t="shared" si="9"/>
        <v/>
      </c>
      <c r="I203" s="7"/>
      <c r="J203" s="7"/>
      <c r="K203" s="7"/>
      <c r="L203" s="7"/>
      <c r="M203" s="54" t="str">
        <f t="shared" si="10"/>
        <v/>
      </c>
      <c r="N203" s="56" t="str">
        <f t="shared" si="11"/>
        <v/>
      </c>
      <c r="O203" s="54" t="str" cm="1">
        <f t="array" ref="O203">_xlfn.IFS(N203="","",AND(H203&lt;32,M203&gt;31,N203&gt;5),"RCI",N203&gt;5,"RI",N203&lt;-5,"RD", AND(N203&gt;-6,N203&lt;6),"NRC")</f>
        <v/>
      </c>
    </row>
    <row r="204" spans="4:15" x14ac:dyDescent="0.35">
      <c r="D204" s="7"/>
      <c r="E204" s="7"/>
      <c r="F204" s="7"/>
      <c r="G204" s="7"/>
      <c r="H204" s="54" t="str">
        <f t="shared" si="9"/>
        <v/>
      </c>
      <c r="I204" s="7"/>
      <c r="J204" s="7"/>
      <c r="K204" s="7"/>
      <c r="L204" s="7"/>
      <c r="M204" s="54" t="str">
        <f t="shared" si="10"/>
        <v/>
      </c>
      <c r="N204" s="56" t="str">
        <f t="shared" si="11"/>
        <v/>
      </c>
      <c r="O204" s="54" t="str" cm="1">
        <f t="array" ref="O204">_xlfn.IFS(N204="","",AND(H204&lt;32,M204&gt;31,N204&gt;5),"RCI",N204&gt;5,"RI",N204&lt;-5,"RD", AND(N204&gt;-6,N204&lt;6),"NRC")</f>
        <v/>
      </c>
    </row>
    <row r="205" spans="4:15" x14ac:dyDescent="0.35">
      <c r="D205" s="7"/>
      <c r="E205" s="7"/>
      <c r="F205" s="7"/>
      <c r="G205" s="7"/>
      <c r="H205" s="54" t="str">
        <f t="shared" si="9"/>
        <v/>
      </c>
      <c r="I205" s="7"/>
      <c r="J205" s="7"/>
      <c r="K205" s="7"/>
      <c r="L205" s="7"/>
      <c r="M205" s="54" t="str">
        <f t="shared" si="10"/>
        <v/>
      </c>
      <c r="N205" s="56" t="str">
        <f t="shared" si="11"/>
        <v/>
      </c>
      <c r="O205" s="54" t="str" cm="1">
        <f t="array" ref="O205">_xlfn.IFS(N205="","",AND(H205&lt;32,M205&gt;31,N205&gt;5),"RCI",N205&gt;5,"RI",N205&lt;-5,"RD", AND(N205&gt;-6,N205&lt;6),"NRC")</f>
        <v/>
      </c>
    </row>
    <row r="206" spans="4:15" x14ac:dyDescent="0.35">
      <c r="D206" s="7"/>
      <c r="E206" s="7"/>
      <c r="F206" s="7"/>
      <c r="G206" s="7"/>
      <c r="H206" s="54" t="str">
        <f t="shared" si="9"/>
        <v/>
      </c>
      <c r="I206" s="7"/>
      <c r="J206" s="7"/>
      <c r="K206" s="7"/>
      <c r="L206" s="7"/>
      <c r="M206" s="54" t="str">
        <f t="shared" si="10"/>
        <v/>
      </c>
      <c r="N206" s="56" t="str">
        <f t="shared" si="11"/>
        <v/>
      </c>
      <c r="O206" s="54" t="str" cm="1">
        <f t="array" ref="O206">_xlfn.IFS(N206="","",AND(H206&lt;32,M206&gt;31,N206&gt;5),"RCI",N206&gt;5,"RI",N206&lt;-5,"RD", AND(N206&gt;-6,N206&lt;6),"NRC")</f>
        <v/>
      </c>
    </row>
    <row r="207" spans="4:15" x14ac:dyDescent="0.35">
      <c r="D207" s="7"/>
      <c r="E207" s="7"/>
      <c r="F207" s="7"/>
      <c r="G207" s="7"/>
      <c r="H207" s="54" t="str">
        <f t="shared" si="9"/>
        <v/>
      </c>
      <c r="I207" s="7"/>
      <c r="J207" s="7"/>
      <c r="K207" s="7"/>
      <c r="L207" s="7"/>
      <c r="M207" s="54" t="str">
        <f t="shared" si="10"/>
        <v/>
      </c>
      <c r="N207" s="56" t="str">
        <f t="shared" si="11"/>
        <v/>
      </c>
      <c r="O207" s="54" t="str" cm="1">
        <f t="array" ref="O207">_xlfn.IFS(N207="","",AND(H207&lt;32,M207&gt;31,N207&gt;5),"RCI",N207&gt;5,"RI",N207&lt;-5,"RD", AND(N207&gt;-6,N207&lt;6),"NRC")</f>
        <v/>
      </c>
    </row>
    <row r="208" spans="4:15" x14ac:dyDescent="0.35">
      <c r="D208" s="7"/>
      <c r="E208" s="7"/>
      <c r="F208" s="7"/>
      <c r="G208" s="7"/>
      <c r="H208" s="54" t="str">
        <f t="shared" si="9"/>
        <v/>
      </c>
      <c r="I208" s="7"/>
      <c r="J208" s="7"/>
      <c r="K208" s="7"/>
      <c r="L208" s="7"/>
      <c r="M208" s="54" t="str">
        <f t="shared" si="10"/>
        <v/>
      </c>
      <c r="N208" s="56" t="str">
        <f t="shared" si="11"/>
        <v/>
      </c>
      <c r="O208" s="54" t="str" cm="1">
        <f t="array" ref="O208">_xlfn.IFS(N208="","",AND(H208&lt;32,M208&gt;31,N208&gt;5),"RCI",N208&gt;5,"RI",N208&lt;-5,"RD", AND(N208&gt;-6,N208&lt;6),"NRC")</f>
        <v/>
      </c>
    </row>
    <row r="209" spans="4:15" x14ac:dyDescent="0.35">
      <c r="D209" s="7"/>
      <c r="E209" s="7"/>
      <c r="F209" s="7"/>
      <c r="G209" s="7"/>
      <c r="H209" s="54" t="str">
        <f t="shared" si="9"/>
        <v/>
      </c>
      <c r="I209" s="7"/>
      <c r="J209" s="7"/>
      <c r="K209" s="7"/>
      <c r="L209" s="7"/>
      <c r="M209" s="54" t="str">
        <f t="shared" si="10"/>
        <v/>
      </c>
      <c r="N209" s="56" t="str">
        <f t="shared" si="11"/>
        <v/>
      </c>
      <c r="O209" s="54" t="str" cm="1">
        <f t="array" ref="O209">_xlfn.IFS(N209="","",AND(H209&lt;32,M209&gt;31,N209&gt;5),"RCI",N209&gt;5,"RI",N209&lt;-5,"RD", AND(N209&gt;-6,N209&lt;6),"NRC")</f>
        <v/>
      </c>
    </row>
    <row r="210" spans="4:15" x14ac:dyDescent="0.35">
      <c r="D210" s="7"/>
      <c r="E210" s="7"/>
      <c r="F210" s="7"/>
      <c r="G210" s="7"/>
      <c r="H210" s="54" t="str">
        <f t="shared" si="9"/>
        <v/>
      </c>
      <c r="I210" s="7"/>
      <c r="J210" s="7"/>
      <c r="K210" s="7"/>
      <c r="L210" s="7"/>
      <c r="M210" s="54" t="str">
        <f t="shared" si="10"/>
        <v/>
      </c>
      <c r="N210" s="56" t="str">
        <f t="shared" si="11"/>
        <v/>
      </c>
      <c r="O210" s="54" t="str" cm="1">
        <f t="array" ref="O210">_xlfn.IFS(N210="","",AND(H210&lt;32,M210&gt;31,N210&gt;5),"RCI",N210&gt;5,"RI",N210&lt;-5,"RD", AND(N210&gt;-6,N210&lt;6),"NRC")</f>
        <v/>
      </c>
    </row>
    <row r="211" spans="4:15" x14ac:dyDescent="0.35">
      <c r="D211" s="7"/>
      <c r="E211" s="7"/>
      <c r="F211" s="7"/>
      <c r="G211" s="7"/>
      <c r="H211" s="54" t="str">
        <f t="shared" si="9"/>
        <v/>
      </c>
      <c r="I211" s="7"/>
      <c r="J211" s="7"/>
      <c r="K211" s="7"/>
      <c r="L211" s="7"/>
      <c r="M211" s="54" t="str">
        <f t="shared" si="10"/>
        <v/>
      </c>
      <c r="N211" s="56" t="str">
        <f t="shared" si="11"/>
        <v/>
      </c>
      <c r="O211" s="54" t="str" cm="1">
        <f t="array" ref="O211">_xlfn.IFS(N211="","",AND(H211&lt;32,M211&gt;31,N211&gt;5),"RCI",N211&gt;5,"RI",N211&lt;-5,"RD", AND(N211&gt;-6,N211&lt;6),"NRC")</f>
        <v/>
      </c>
    </row>
    <row r="212" spans="4:15" x14ac:dyDescent="0.35">
      <c r="D212" s="7"/>
      <c r="E212" s="7"/>
      <c r="F212" s="7"/>
      <c r="G212" s="7"/>
      <c r="H212" s="54" t="str">
        <f t="shared" si="9"/>
        <v/>
      </c>
      <c r="I212" s="7"/>
      <c r="J212" s="7"/>
      <c r="K212" s="7"/>
      <c r="L212" s="7"/>
      <c r="M212" s="54" t="str">
        <f t="shared" si="10"/>
        <v/>
      </c>
      <c r="N212" s="56" t="str">
        <f t="shared" si="11"/>
        <v/>
      </c>
      <c r="O212" s="54" t="str" cm="1">
        <f t="array" ref="O212">_xlfn.IFS(N212="","",AND(H212&lt;32,M212&gt;31,N212&gt;5),"RCI",N212&gt;5,"RI",N212&lt;-5,"RD", AND(N212&gt;-6,N212&lt;6),"NRC")</f>
        <v/>
      </c>
    </row>
    <row r="213" spans="4:15" x14ac:dyDescent="0.35">
      <c r="D213" s="7"/>
      <c r="E213" s="7"/>
      <c r="F213" s="7"/>
      <c r="G213" s="7"/>
      <c r="H213" s="54" t="str">
        <f t="shared" si="9"/>
        <v/>
      </c>
      <c r="I213" s="7"/>
      <c r="J213" s="7"/>
      <c r="K213" s="7"/>
      <c r="L213" s="7"/>
      <c r="M213" s="54" t="str">
        <f t="shared" si="10"/>
        <v/>
      </c>
      <c r="N213" s="56" t="str">
        <f t="shared" si="11"/>
        <v/>
      </c>
      <c r="O213" s="54" t="str" cm="1">
        <f t="array" ref="O213">_xlfn.IFS(N213="","",AND(H213&lt;32,M213&gt;31,N213&gt;5),"RCI",N213&gt;5,"RI",N213&lt;-5,"RD", AND(N213&gt;-6,N213&lt;6),"NRC")</f>
        <v/>
      </c>
    </row>
    <row r="214" spans="4:15" x14ac:dyDescent="0.35">
      <c r="D214" s="7"/>
      <c r="E214" s="7"/>
      <c r="F214" s="7"/>
      <c r="G214" s="7"/>
      <c r="H214" s="54" t="str">
        <f t="shared" si="9"/>
        <v/>
      </c>
      <c r="I214" s="7"/>
      <c r="J214" s="7"/>
      <c r="K214" s="7"/>
      <c r="L214" s="7"/>
      <c r="M214" s="54" t="str">
        <f t="shared" si="10"/>
        <v/>
      </c>
      <c r="N214" s="56" t="str">
        <f t="shared" si="11"/>
        <v/>
      </c>
      <c r="O214" s="54" t="str" cm="1">
        <f t="array" ref="O214">_xlfn.IFS(N214="","",AND(H214&lt;32,M214&gt;31,N214&gt;5),"RCI",N214&gt;5,"RI",N214&lt;-5,"RD", AND(N214&gt;-6,N214&lt;6),"NRC")</f>
        <v/>
      </c>
    </row>
    <row r="215" spans="4:15" x14ac:dyDescent="0.35">
      <c r="D215" s="7"/>
      <c r="E215" s="7"/>
      <c r="F215" s="7"/>
      <c r="G215" s="7"/>
      <c r="H215" s="54" t="str">
        <f t="shared" si="9"/>
        <v/>
      </c>
      <c r="I215" s="7"/>
      <c r="J215" s="7"/>
      <c r="K215" s="7"/>
      <c r="L215" s="7"/>
      <c r="M215" s="54" t="str">
        <f t="shared" si="10"/>
        <v/>
      </c>
      <c r="N215" s="56" t="str">
        <f t="shared" si="11"/>
        <v/>
      </c>
      <c r="O215" s="54" t="str" cm="1">
        <f t="array" ref="O215">_xlfn.IFS(N215="","",AND(H215&lt;32,M215&gt;31,N215&gt;5),"RCI",N215&gt;5,"RI",N215&lt;-5,"RD", AND(N215&gt;-6,N215&lt;6),"NRC")</f>
        <v/>
      </c>
    </row>
    <row r="216" spans="4:15" x14ac:dyDescent="0.35">
      <c r="D216" s="7"/>
      <c r="E216" s="7"/>
      <c r="F216" s="7"/>
      <c r="G216" s="7"/>
      <c r="H216" s="54" t="str">
        <f t="shared" si="9"/>
        <v/>
      </c>
      <c r="I216" s="7"/>
      <c r="J216" s="7"/>
      <c r="K216" s="7"/>
      <c r="L216" s="7"/>
      <c r="M216" s="54" t="str">
        <f t="shared" si="10"/>
        <v/>
      </c>
      <c r="N216" s="56" t="str">
        <f t="shared" si="11"/>
        <v/>
      </c>
      <c r="O216" s="54" t="str" cm="1">
        <f t="array" ref="O216">_xlfn.IFS(N216="","",AND(H216&lt;32,M216&gt;31,N216&gt;5),"RCI",N216&gt;5,"RI",N216&lt;-5,"RD", AND(N216&gt;-6,N216&lt;6),"NRC")</f>
        <v/>
      </c>
    </row>
    <row r="217" spans="4:15" x14ac:dyDescent="0.35">
      <c r="D217" s="7"/>
      <c r="E217" s="7"/>
      <c r="F217" s="7"/>
      <c r="G217" s="7"/>
      <c r="H217" s="54" t="str">
        <f t="shared" si="9"/>
        <v/>
      </c>
      <c r="I217" s="7"/>
      <c r="J217" s="7"/>
      <c r="K217" s="7"/>
      <c r="L217" s="7"/>
      <c r="M217" s="54" t="str">
        <f t="shared" si="10"/>
        <v/>
      </c>
      <c r="N217" s="56" t="str">
        <f t="shared" si="11"/>
        <v/>
      </c>
      <c r="O217" s="54" t="str" cm="1">
        <f t="array" ref="O217">_xlfn.IFS(N217="","",AND(H217&lt;32,M217&gt;31,N217&gt;5),"RCI",N217&gt;5,"RI",N217&lt;-5,"RD", AND(N217&gt;-6,N217&lt;6),"NRC")</f>
        <v/>
      </c>
    </row>
    <row r="218" spans="4:15" x14ac:dyDescent="0.35">
      <c r="D218" s="7"/>
      <c r="E218" s="7"/>
      <c r="F218" s="7"/>
      <c r="G218" s="7"/>
      <c r="H218" s="54" t="str">
        <f t="shared" si="9"/>
        <v/>
      </c>
      <c r="I218" s="7"/>
      <c r="J218" s="7"/>
      <c r="K218" s="7"/>
      <c r="L218" s="7"/>
      <c r="M218" s="54" t="str">
        <f t="shared" si="10"/>
        <v/>
      </c>
      <c r="N218" s="56" t="str">
        <f t="shared" si="11"/>
        <v/>
      </c>
      <c r="O218" s="54" t="str" cm="1">
        <f t="array" ref="O218">_xlfn.IFS(N218="","",AND(H218&lt;32,M218&gt;31,N218&gt;5),"RCI",N218&gt;5,"RI",N218&lt;-5,"RD", AND(N218&gt;-6,N218&lt;6),"NRC")</f>
        <v/>
      </c>
    </row>
    <row r="219" spans="4:15" x14ac:dyDescent="0.35">
      <c r="D219" s="7"/>
      <c r="E219" s="7"/>
      <c r="F219" s="7"/>
      <c r="G219" s="7"/>
      <c r="H219" s="54" t="str">
        <f t="shared" si="9"/>
        <v/>
      </c>
      <c r="I219" s="7"/>
      <c r="J219" s="7"/>
      <c r="K219" s="7"/>
      <c r="L219" s="7"/>
      <c r="M219" s="54" t="str">
        <f t="shared" si="10"/>
        <v/>
      </c>
      <c r="N219" s="56" t="str">
        <f t="shared" si="11"/>
        <v/>
      </c>
      <c r="O219" s="54" t="str" cm="1">
        <f t="array" ref="O219">_xlfn.IFS(N219="","",AND(H219&lt;32,M219&gt;31,N219&gt;5),"RCI",N219&gt;5,"RI",N219&lt;-5,"RD", AND(N219&gt;-6,N219&lt;6),"NRC")</f>
        <v/>
      </c>
    </row>
    <row r="220" spans="4:15" x14ac:dyDescent="0.35">
      <c r="D220" s="7"/>
      <c r="E220" s="7"/>
      <c r="F220" s="7"/>
      <c r="G220" s="7"/>
      <c r="H220" s="54" t="str">
        <f t="shared" si="9"/>
        <v/>
      </c>
      <c r="I220" s="7"/>
      <c r="J220" s="7"/>
      <c r="K220" s="7"/>
      <c r="L220" s="7"/>
      <c r="M220" s="54" t="str">
        <f t="shared" si="10"/>
        <v/>
      </c>
      <c r="N220" s="56" t="str">
        <f t="shared" si="11"/>
        <v/>
      </c>
      <c r="O220" s="54" t="str" cm="1">
        <f t="array" ref="O220">_xlfn.IFS(N220="","",AND(H220&lt;32,M220&gt;31,N220&gt;5),"RCI",N220&gt;5,"RI",N220&lt;-5,"RD", AND(N220&gt;-6,N220&lt;6),"NRC")</f>
        <v/>
      </c>
    </row>
    <row r="221" spans="4:15" x14ac:dyDescent="0.35">
      <c r="D221" s="7"/>
      <c r="E221" s="7"/>
      <c r="F221" s="7"/>
      <c r="G221" s="7"/>
      <c r="H221" s="54" t="str">
        <f t="shared" si="9"/>
        <v/>
      </c>
      <c r="I221" s="7"/>
      <c r="J221" s="7"/>
      <c r="K221" s="7"/>
      <c r="L221" s="7"/>
      <c r="M221" s="54" t="str">
        <f t="shared" si="10"/>
        <v/>
      </c>
      <c r="N221" s="56" t="str">
        <f t="shared" si="11"/>
        <v/>
      </c>
      <c r="O221" s="54" t="str" cm="1">
        <f t="array" ref="O221">_xlfn.IFS(N221="","",AND(H221&lt;32,M221&gt;31,N221&gt;5),"RCI",N221&gt;5,"RI",N221&lt;-5,"RD", AND(N221&gt;-6,N221&lt;6),"NRC")</f>
        <v/>
      </c>
    </row>
    <row r="222" spans="4:15" x14ac:dyDescent="0.35">
      <c r="D222" s="7"/>
      <c r="E222" s="7"/>
      <c r="F222" s="7"/>
      <c r="G222" s="7"/>
      <c r="H222" s="54" t="str">
        <f t="shared" si="9"/>
        <v/>
      </c>
      <c r="I222" s="7"/>
      <c r="J222" s="7"/>
      <c r="K222" s="7"/>
      <c r="L222" s="7"/>
      <c r="M222" s="54" t="str">
        <f t="shared" si="10"/>
        <v/>
      </c>
      <c r="N222" s="56" t="str">
        <f t="shared" si="11"/>
        <v/>
      </c>
      <c r="O222" s="54" t="str" cm="1">
        <f t="array" ref="O222">_xlfn.IFS(N222="","",AND(H222&lt;32,M222&gt;31,N222&gt;5),"RCI",N222&gt;5,"RI",N222&lt;-5,"RD", AND(N222&gt;-6,N222&lt;6),"NRC")</f>
        <v/>
      </c>
    </row>
    <row r="223" spans="4:15" x14ac:dyDescent="0.35">
      <c r="D223" s="7"/>
      <c r="E223" s="7"/>
      <c r="F223" s="7"/>
      <c r="G223" s="7"/>
      <c r="H223" s="54" t="str">
        <f t="shared" si="9"/>
        <v/>
      </c>
      <c r="I223" s="7"/>
      <c r="J223" s="7"/>
      <c r="K223" s="7"/>
      <c r="L223" s="7"/>
      <c r="M223" s="54" t="str">
        <f t="shared" si="10"/>
        <v/>
      </c>
      <c r="N223" s="56" t="str">
        <f t="shared" si="11"/>
        <v/>
      </c>
      <c r="O223" s="54" t="str" cm="1">
        <f t="array" ref="O223">_xlfn.IFS(N223="","",AND(H223&lt;32,M223&gt;31,N223&gt;5),"RCI",N223&gt;5,"RI",N223&lt;-5,"RD", AND(N223&gt;-6,N223&lt;6),"NRC")</f>
        <v/>
      </c>
    </row>
    <row r="224" spans="4:15" x14ac:dyDescent="0.35">
      <c r="D224" s="7"/>
      <c r="E224" s="7"/>
      <c r="F224" s="7"/>
      <c r="G224" s="7"/>
      <c r="H224" s="54" t="str">
        <f t="shared" si="9"/>
        <v/>
      </c>
      <c r="I224" s="7"/>
      <c r="J224" s="7"/>
      <c r="K224" s="7"/>
      <c r="L224" s="7"/>
      <c r="M224" s="54" t="str">
        <f t="shared" si="10"/>
        <v/>
      </c>
      <c r="N224" s="56" t="str">
        <f t="shared" si="11"/>
        <v/>
      </c>
      <c r="O224" s="54" t="str" cm="1">
        <f t="array" ref="O224">_xlfn.IFS(N224="","",AND(H224&lt;32,M224&gt;31,N224&gt;5),"RCI",N224&gt;5,"RI",N224&lt;-5,"RD", AND(N224&gt;-6,N224&lt;6),"NRC")</f>
        <v/>
      </c>
    </row>
    <row r="225" spans="4:15" x14ac:dyDescent="0.35">
      <c r="D225" s="7"/>
      <c r="E225" s="7"/>
      <c r="F225" s="7"/>
      <c r="G225" s="7"/>
      <c r="H225" s="54" t="str">
        <f t="shared" si="9"/>
        <v/>
      </c>
      <c r="I225" s="7"/>
      <c r="J225" s="7"/>
      <c r="K225" s="7"/>
      <c r="L225" s="7"/>
      <c r="M225" s="54" t="str">
        <f t="shared" si="10"/>
        <v/>
      </c>
      <c r="N225" s="56" t="str">
        <f t="shared" si="11"/>
        <v/>
      </c>
      <c r="O225" s="54" t="str" cm="1">
        <f t="array" ref="O225">_xlfn.IFS(N225="","",AND(H225&lt;32,M225&gt;31,N225&gt;5),"RCI",N225&gt;5,"RI",N225&lt;-5,"RD", AND(N225&gt;-6,N225&lt;6),"NRC")</f>
        <v/>
      </c>
    </row>
    <row r="226" spans="4:15" x14ac:dyDescent="0.35">
      <c r="D226" s="7"/>
      <c r="E226" s="7"/>
      <c r="F226" s="7"/>
      <c r="G226" s="7"/>
      <c r="H226" s="54" t="str">
        <f t="shared" si="9"/>
        <v/>
      </c>
      <c r="I226" s="7"/>
      <c r="J226" s="7"/>
      <c r="K226" s="7"/>
      <c r="L226" s="7"/>
      <c r="M226" s="54" t="str">
        <f t="shared" si="10"/>
        <v/>
      </c>
      <c r="N226" s="56" t="str">
        <f t="shared" si="11"/>
        <v/>
      </c>
      <c r="O226" s="54" t="str" cm="1">
        <f t="array" ref="O226">_xlfn.IFS(N226="","",AND(H226&lt;32,M226&gt;31,N226&gt;5),"RCI",N226&gt;5,"RI",N226&lt;-5,"RD", AND(N226&gt;-6,N226&lt;6),"NRC")</f>
        <v/>
      </c>
    </row>
    <row r="227" spans="4:15" x14ac:dyDescent="0.35">
      <c r="D227" s="7"/>
      <c r="E227" s="7"/>
      <c r="F227" s="7"/>
      <c r="G227" s="7"/>
      <c r="H227" s="54" t="str">
        <f t="shared" si="9"/>
        <v/>
      </c>
      <c r="I227" s="7"/>
      <c r="J227" s="7"/>
      <c r="K227" s="7"/>
      <c r="L227" s="7"/>
      <c r="M227" s="54" t="str">
        <f t="shared" si="10"/>
        <v/>
      </c>
      <c r="N227" s="56" t="str">
        <f t="shared" si="11"/>
        <v/>
      </c>
      <c r="O227" s="54" t="str" cm="1">
        <f t="array" ref="O227">_xlfn.IFS(N227="","",AND(H227&lt;32,M227&gt;31,N227&gt;5),"RCI",N227&gt;5,"RI",N227&lt;-5,"RD", AND(N227&gt;-6,N227&lt;6),"NRC")</f>
        <v/>
      </c>
    </row>
    <row r="228" spans="4:15" x14ac:dyDescent="0.35">
      <c r="D228" s="7"/>
      <c r="E228" s="7"/>
      <c r="F228" s="7"/>
      <c r="G228" s="7"/>
      <c r="H228" s="54" t="str">
        <f t="shared" si="9"/>
        <v/>
      </c>
      <c r="I228" s="7"/>
      <c r="J228" s="7"/>
      <c r="K228" s="7"/>
      <c r="L228" s="7"/>
      <c r="M228" s="54" t="str">
        <f t="shared" si="10"/>
        <v/>
      </c>
      <c r="N228" s="56" t="str">
        <f t="shared" si="11"/>
        <v/>
      </c>
      <c r="O228" s="54" t="str" cm="1">
        <f t="array" ref="O228">_xlfn.IFS(N228="","",AND(H228&lt;32,M228&gt;31,N228&gt;5),"RCI",N228&gt;5,"RI",N228&lt;-5,"RD", AND(N228&gt;-6,N228&lt;6),"NRC")</f>
        <v/>
      </c>
    </row>
    <row r="229" spans="4:15" x14ac:dyDescent="0.35">
      <c r="D229" s="7"/>
      <c r="E229" s="7"/>
      <c r="F229" s="7"/>
      <c r="G229" s="7"/>
      <c r="H229" s="54" t="str">
        <f t="shared" si="9"/>
        <v/>
      </c>
      <c r="I229" s="7"/>
      <c r="J229" s="7"/>
      <c r="K229" s="7"/>
      <c r="L229" s="7"/>
      <c r="M229" s="54" t="str">
        <f t="shared" si="10"/>
        <v/>
      </c>
      <c r="N229" s="56" t="str">
        <f t="shared" si="11"/>
        <v/>
      </c>
      <c r="O229" s="54" t="str" cm="1">
        <f t="array" ref="O229">_xlfn.IFS(N229="","",AND(H229&lt;32,M229&gt;31,N229&gt;5),"RCI",N229&gt;5,"RI",N229&lt;-5,"RD", AND(N229&gt;-6,N229&lt;6),"NRC")</f>
        <v/>
      </c>
    </row>
    <row r="230" spans="4:15" x14ac:dyDescent="0.35">
      <c r="D230" s="7"/>
      <c r="E230" s="7"/>
      <c r="F230" s="7"/>
      <c r="G230" s="7"/>
      <c r="H230" s="54" t="str">
        <f t="shared" si="9"/>
        <v/>
      </c>
      <c r="I230" s="7"/>
      <c r="J230" s="7"/>
      <c r="K230" s="7"/>
      <c r="L230" s="7"/>
      <c r="M230" s="54" t="str">
        <f t="shared" si="10"/>
        <v/>
      </c>
      <c r="N230" s="56" t="str">
        <f t="shared" si="11"/>
        <v/>
      </c>
      <c r="O230" s="54" t="str" cm="1">
        <f t="array" ref="O230">_xlfn.IFS(N230="","",AND(H230&lt;32,M230&gt;31,N230&gt;5),"RCI",N230&gt;5,"RI",N230&lt;-5,"RD", AND(N230&gt;-6,N230&lt;6),"NRC")</f>
        <v/>
      </c>
    </row>
    <row r="231" spans="4:15" x14ac:dyDescent="0.35">
      <c r="D231" s="7"/>
      <c r="E231" s="7"/>
      <c r="F231" s="7"/>
      <c r="G231" s="7"/>
      <c r="H231" s="54" t="str">
        <f t="shared" si="9"/>
        <v/>
      </c>
      <c r="I231" s="7"/>
      <c r="J231" s="7"/>
      <c r="K231" s="7"/>
      <c r="L231" s="7"/>
      <c r="M231" s="54" t="str">
        <f t="shared" si="10"/>
        <v/>
      </c>
      <c r="N231" s="56" t="str">
        <f t="shared" si="11"/>
        <v/>
      </c>
      <c r="O231" s="54" t="str" cm="1">
        <f t="array" ref="O231">_xlfn.IFS(N231="","",AND(H231&lt;32,M231&gt;31,N231&gt;5),"RCI",N231&gt;5,"RI",N231&lt;-5,"RD", AND(N231&gt;-6,N231&lt;6),"NRC")</f>
        <v/>
      </c>
    </row>
    <row r="232" spans="4:15" x14ac:dyDescent="0.35">
      <c r="D232" s="7"/>
      <c r="E232" s="7"/>
      <c r="F232" s="7"/>
      <c r="G232" s="7"/>
      <c r="H232" s="54" t="str">
        <f t="shared" si="9"/>
        <v/>
      </c>
      <c r="I232" s="7"/>
      <c r="J232" s="7"/>
      <c r="K232" s="7"/>
      <c r="L232" s="7"/>
      <c r="M232" s="54" t="str">
        <f t="shared" si="10"/>
        <v/>
      </c>
      <c r="N232" s="56" t="str">
        <f t="shared" si="11"/>
        <v/>
      </c>
      <c r="O232" s="54" t="str" cm="1">
        <f t="array" ref="O232">_xlfn.IFS(N232="","",AND(H232&lt;32,M232&gt;31,N232&gt;5),"RCI",N232&gt;5,"RI",N232&lt;-5,"RD", AND(N232&gt;-6,N232&lt;6),"NRC")</f>
        <v/>
      </c>
    </row>
    <row r="233" spans="4:15" x14ac:dyDescent="0.35">
      <c r="D233" s="7"/>
      <c r="E233" s="7"/>
      <c r="F233" s="7"/>
      <c r="G233" s="7"/>
      <c r="H233" s="54" t="str">
        <f t="shared" si="9"/>
        <v/>
      </c>
      <c r="I233" s="7"/>
      <c r="J233" s="7"/>
      <c r="K233" s="7"/>
      <c r="L233" s="7"/>
      <c r="M233" s="54" t="str">
        <f t="shared" si="10"/>
        <v/>
      </c>
      <c r="N233" s="56" t="str">
        <f t="shared" si="11"/>
        <v/>
      </c>
      <c r="O233" s="54" t="str" cm="1">
        <f t="array" ref="O233">_xlfn.IFS(N233="","",AND(H233&lt;32,M233&gt;31,N233&gt;5),"RCI",N233&gt;5,"RI",N233&lt;-5,"RD", AND(N233&gt;-6,N233&lt;6),"NRC")</f>
        <v/>
      </c>
    </row>
    <row r="234" spans="4:15" x14ac:dyDescent="0.35">
      <c r="D234" s="7"/>
      <c r="E234" s="7"/>
      <c r="F234" s="7"/>
      <c r="G234" s="7"/>
      <c r="H234" s="54" t="str">
        <f t="shared" si="9"/>
        <v/>
      </c>
      <c r="I234" s="7"/>
      <c r="J234" s="7"/>
      <c r="K234" s="7"/>
      <c r="L234" s="7"/>
      <c r="M234" s="54" t="str">
        <f t="shared" si="10"/>
        <v/>
      </c>
      <c r="N234" s="56" t="str">
        <f t="shared" si="11"/>
        <v/>
      </c>
      <c r="O234" s="54" t="str" cm="1">
        <f t="array" ref="O234">_xlfn.IFS(N234="","",AND(H234&lt;32,M234&gt;31,N234&gt;5),"RCI",N234&gt;5,"RI",N234&lt;-5,"RD", AND(N234&gt;-6,N234&lt;6),"NRC")</f>
        <v/>
      </c>
    </row>
    <row r="235" spans="4:15" x14ac:dyDescent="0.35">
      <c r="D235" s="7"/>
      <c r="E235" s="7"/>
      <c r="F235" s="7"/>
      <c r="G235" s="7"/>
      <c r="H235" s="54" t="str">
        <f t="shared" si="9"/>
        <v/>
      </c>
      <c r="I235" s="7"/>
      <c r="J235" s="7"/>
      <c r="K235" s="7"/>
      <c r="L235" s="7"/>
      <c r="M235" s="54" t="str">
        <f t="shared" si="10"/>
        <v/>
      </c>
      <c r="N235" s="56" t="str">
        <f t="shared" si="11"/>
        <v/>
      </c>
      <c r="O235" s="54" t="str" cm="1">
        <f t="array" ref="O235">_xlfn.IFS(N235="","",AND(H235&lt;32,M235&gt;31,N235&gt;5),"RCI",N235&gt;5,"RI",N235&lt;-5,"RD", AND(N235&gt;-6,N235&lt;6),"NRC")</f>
        <v/>
      </c>
    </row>
    <row r="236" spans="4:15" x14ac:dyDescent="0.35">
      <c r="D236" s="7"/>
      <c r="E236" s="7"/>
      <c r="F236" s="7"/>
      <c r="G236" s="7"/>
      <c r="H236" s="54" t="str">
        <f t="shared" si="9"/>
        <v/>
      </c>
      <c r="I236" s="7"/>
      <c r="J236" s="7"/>
      <c r="K236" s="7"/>
      <c r="L236" s="7"/>
      <c r="M236" s="54" t="str">
        <f t="shared" si="10"/>
        <v/>
      </c>
      <c r="N236" s="56" t="str">
        <f t="shared" si="11"/>
        <v/>
      </c>
      <c r="O236" s="54" t="str" cm="1">
        <f t="array" ref="O236">_xlfn.IFS(N236="","",AND(H236&lt;32,M236&gt;31,N236&gt;5),"RCI",N236&gt;5,"RI",N236&lt;-5,"RD", AND(N236&gt;-6,N236&lt;6),"NRC")</f>
        <v/>
      </c>
    </row>
    <row r="237" spans="4:15" x14ac:dyDescent="0.35">
      <c r="D237" s="7"/>
      <c r="E237" s="7"/>
      <c r="F237" s="7"/>
      <c r="G237" s="7"/>
      <c r="H237" s="54" t="str">
        <f t="shared" si="9"/>
        <v/>
      </c>
      <c r="I237" s="7"/>
      <c r="J237" s="7"/>
      <c r="K237" s="7"/>
      <c r="L237" s="7"/>
      <c r="M237" s="54" t="str">
        <f t="shared" si="10"/>
        <v/>
      </c>
      <c r="N237" s="56" t="str">
        <f t="shared" si="11"/>
        <v/>
      </c>
      <c r="O237" s="54" t="str" cm="1">
        <f t="array" ref="O237">_xlfn.IFS(N237="","",AND(H237&lt;32,M237&gt;31,N237&gt;5),"RCI",N237&gt;5,"RI",N237&lt;-5,"RD", AND(N237&gt;-6,N237&lt;6),"NRC")</f>
        <v/>
      </c>
    </row>
    <row r="238" spans="4:15" x14ac:dyDescent="0.35">
      <c r="D238" s="7"/>
      <c r="E238" s="7"/>
      <c r="F238" s="7"/>
      <c r="G238" s="7"/>
      <c r="H238" s="54" t="str">
        <f t="shared" si="9"/>
        <v/>
      </c>
      <c r="I238" s="7"/>
      <c r="J238" s="7"/>
      <c r="K238" s="7"/>
      <c r="L238" s="7"/>
      <c r="M238" s="54" t="str">
        <f t="shared" si="10"/>
        <v/>
      </c>
      <c r="N238" s="56" t="str">
        <f t="shared" si="11"/>
        <v/>
      </c>
      <c r="O238" s="54" t="str" cm="1">
        <f t="array" ref="O238">_xlfn.IFS(N238="","",AND(H238&lt;32,M238&gt;31,N238&gt;5),"RCI",N238&gt;5,"RI",N238&lt;-5,"RD", AND(N238&gt;-6,N238&lt;6),"NRC")</f>
        <v/>
      </c>
    </row>
    <row r="239" spans="4:15" x14ac:dyDescent="0.35">
      <c r="D239" s="7"/>
      <c r="E239" s="7"/>
      <c r="F239" s="7"/>
      <c r="G239" s="7"/>
      <c r="H239" s="54" t="str">
        <f t="shared" si="9"/>
        <v/>
      </c>
      <c r="I239" s="7"/>
      <c r="J239" s="7"/>
      <c r="K239" s="7"/>
      <c r="L239" s="7"/>
      <c r="M239" s="54" t="str">
        <f t="shared" si="10"/>
        <v/>
      </c>
      <c r="N239" s="56" t="str">
        <f t="shared" si="11"/>
        <v/>
      </c>
      <c r="O239" s="54" t="str" cm="1">
        <f t="array" ref="O239">_xlfn.IFS(N239="","",AND(H239&lt;32,M239&gt;31,N239&gt;5),"RCI",N239&gt;5,"RI",N239&lt;-5,"RD", AND(N239&gt;-6,N239&lt;6),"NRC")</f>
        <v/>
      </c>
    </row>
    <row r="240" spans="4:15" x14ac:dyDescent="0.35">
      <c r="D240" s="7"/>
      <c r="E240" s="7"/>
      <c r="F240" s="7"/>
      <c r="G240" s="7"/>
      <c r="H240" s="54" t="str">
        <f t="shared" si="9"/>
        <v/>
      </c>
      <c r="I240" s="7"/>
      <c r="J240" s="7"/>
      <c r="K240" s="7"/>
      <c r="L240" s="7"/>
      <c r="M240" s="54" t="str">
        <f t="shared" si="10"/>
        <v/>
      </c>
      <c r="N240" s="56" t="str">
        <f t="shared" si="11"/>
        <v/>
      </c>
      <c r="O240" s="54" t="str" cm="1">
        <f t="array" ref="O240">_xlfn.IFS(N240="","",AND(H240&lt;32,M240&gt;31,N240&gt;5),"RCI",N240&gt;5,"RI",N240&lt;-5,"RD", AND(N240&gt;-6,N240&lt;6),"NRC")</f>
        <v/>
      </c>
    </row>
    <row r="241" spans="4:15" x14ac:dyDescent="0.35">
      <c r="D241" s="7"/>
      <c r="E241" s="7"/>
      <c r="F241" s="7"/>
      <c r="G241" s="7"/>
      <c r="H241" s="54" t="str">
        <f t="shared" si="9"/>
        <v/>
      </c>
      <c r="I241" s="7"/>
      <c r="J241" s="7"/>
      <c r="K241" s="7"/>
      <c r="L241" s="7"/>
      <c r="M241" s="54" t="str">
        <f t="shared" si="10"/>
        <v/>
      </c>
      <c r="N241" s="56" t="str">
        <f t="shared" si="11"/>
        <v/>
      </c>
      <c r="O241" s="54" t="str" cm="1">
        <f t="array" ref="O241">_xlfn.IFS(N241="","",AND(H241&lt;32,M241&gt;31,N241&gt;5),"RCI",N241&gt;5,"RI",N241&lt;-5,"RD", AND(N241&gt;-6,N241&lt;6),"NRC")</f>
        <v/>
      </c>
    </row>
    <row r="242" spans="4:15" x14ac:dyDescent="0.35">
      <c r="D242" s="7"/>
      <c r="E242" s="7"/>
      <c r="F242" s="7"/>
      <c r="G242" s="7"/>
      <c r="H242" s="54" t="str">
        <f t="shared" si="9"/>
        <v/>
      </c>
      <c r="I242" s="7"/>
      <c r="J242" s="7"/>
      <c r="K242" s="7"/>
      <c r="L242" s="7"/>
      <c r="M242" s="54" t="str">
        <f t="shared" si="10"/>
        <v/>
      </c>
      <c r="N242" s="56" t="str">
        <f t="shared" si="11"/>
        <v/>
      </c>
      <c r="O242" s="54" t="str" cm="1">
        <f t="array" ref="O242">_xlfn.IFS(N242="","",AND(H242&lt;32,M242&gt;31,N242&gt;5),"RCI",N242&gt;5,"RI",N242&lt;-5,"RD", AND(N242&gt;-6,N242&lt;6),"NRC")</f>
        <v/>
      </c>
    </row>
    <row r="243" spans="4:15" x14ac:dyDescent="0.35">
      <c r="D243" s="7"/>
      <c r="E243" s="7"/>
      <c r="F243" s="7"/>
      <c r="G243" s="7"/>
      <c r="H243" s="54" t="str">
        <f t="shared" si="9"/>
        <v/>
      </c>
      <c r="I243" s="7"/>
      <c r="J243" s="7"/>
      <c r="K243" s="7"/>
      <c r="L243" s="7"/>
      <c r="M243" s="54" t="str">
        <f t="shared" si="10"/>
        <v/>
      </c>
      <c r="N243" s="56" t="str">
        <f t="shared" si="11"/>
        <v/>
      </c>
      <c r="O243" s="54" t="str" cm="1">
        <f t="array" ref="O243">_xlfn.IFS(N243="","",AND(H243&lt;32,M243&gt;31,N243&gt;5),"RCI",N243&gt;5,"RI",N243&lt;-5,"RD", AND(N243&gt;-6,N243&lt;6),"NRC")</f>
        <v/>
      </c>
    </row>
    <row r="244" spans="4:15" x14ac:dyDescent="0.35">
      <c r="D244" s="7"/>
      <c r="E244" s="7"/>
      <c r="F244" s="7"/>
      <c r="G244" s="7"/>
      <c r="H244" s="54" t="str">
        <f t="shared" si="9"/>
        <v/>
      </c>
      <c r="I244" s="7"/>
      <c r="J244" s="7"/>
      <c r="K244" s="7"/>
      <c r="L244" s="7"/>
      <c r="M244" s="54" t="str">
        <f t="shared" si="10"/>
        <v/>
      </c>
      <c r="N244" s="56" t="str">
        <f t="shared" si="11"/>
        <v/>
      </c>
      <c r="O244" s="54" t="str" cm="1">
        <f t="array" ref="O244">_xlfn.IFS(N244="","",AND(H244&lt;32,M244&gt;31,N244&gt;5),"RCI",N244&gt;5,"RI",N244&lt;-5,"RD", AND(N244&gt;-6,N244&lt;6),"NRC")</f>
        <v/>
      </c>
    </row>
    <row r="245" spans="4:15" x14ac:dyDescent="0.35">
      <c r="D245" s="7"/>
      <c r="E245" s="7"/>
      <c r="F245" s="7"/>
      <c r="G245" s="7"/>
      <c r="H245" s="54" t="str">
        <f t="shared" si="9"/>
        <v/>
      </c>
      <c r="I245" s="7"/>
      <c r="J245" s="7"/>
      <c r="K245" s="7"/>
      <c r="L245" s="7"/>
      <c r="M245" s="54" t="str">
        <f t="shared" si="10"/>
        <v/>
      </c>
      <c r="N245" s="56" t="str">
        <f t="shared" si="11"/>
        <v/>
      </c>
      <c r="O245" s="54" t="str" cm="1">
        <f t="array" ref="O245">_xlfn.IFS(N245="","",AND(H245&lt;32,M245&gt;31,N245&gt;5),"RCI",N245&gt;5,"RI",N245&lt;-5,"RD", AND(N245&gt;-6,N245&lt;6),"NRC")</f>
        <v/>
      </c>
    </row>
    <row r="246" spans="4:15" x14ac:dyDescent="0.35">
      <c r="D246" s="7"/>
      <c r="E246" s="7"/>
      <c r="F246" s="7"/>
      <c r="G246" s="7"/>
      <c r="H246" s="54" t="str">
        <f t="shared" si="9"/>
        <v/>
      </c>
      <c r="I246" s="7"/>
      <c r="J246" s="7"/>
      <c r="K246" s="7"/>
      <c r="L246" s="7"/>
      <c r="M246" s="54" t="str">
        <f t="shared" si="10"/>
        <v/>
      </c>
      <c r="N246" s="56" t="str">
        <f t="shared" si="11"/>
        <v/>
      </c>
      <c r="O246" s="54" t="str" cm="1">
        <f t="array" ref="O246">_xlfn.IFS(N246="","",AND(H246&lt;32,M246&gt;31,N246&gt;5),"RCI",N246&gt;5,"RI",N246&lt;-5,"RD", AND(N246&gt;-6,N246&lt;6),"NRC")</f>
        <v/>
      </c>
    </row>
    <row r="247" spans="4:15" x14ac:dyDescent="0.35">
      <c r="D247" s="7"/>
      <c r="E247" s="7"/>
      <c r="F247" s="7"/>
      <c r="G247" s="7"/>
      <c r="H247" s="54" t="str">
        <f t="shared" si="9"/>
        <v/>
      </c>
      <c r="I247" s="7"/>
      <c r="J247" s="7"/>
      <c r="K247" s="7"/>
      <c r="L247" s="7"/>
      <c r="M247" s="54" t="str">
        <f t="shared" si="10"/>
        <v/>
      </c>
      <c r="N247" s="56" t="str">
        <f t="shared" si="11"/>
        <v/>
      </c>
      <c r="O247" s="54" t="str" cm="1">
        <f t="array" ref="O247">_xlfn.IFS(N247="","",AND(H247&lt;32,M247&gt;31,N247&gt;5),"RCI",N247&gt;5,"RI",N247&lt;-5,"RD", AND(N247&gt;-6,N247&lt;6),"NRC")</f>
        <v/>
      </c>
    </row>
    <row r="248" spans="4:15" x14ac:dyDescent="0.35">
      <c r="D248" s="7"/>
      <c r="E248" s="7"/>
      <c r="F248" s="7"/>
      <c r="G248" s="7"/>
      <c r="H248" s="54" t="str">
        <f t="shared" si="9"/>
        <v/>
      </c>
      <c r="I248" s="7"/>
      <c r="J248" s="7"/>
      <c r="K248" s="7"/>
      <c r="L248" s="7"/>
      <c r="M248" s="54" t="str">
        <f t="shared" si="10"/>
        <v/>
      </c>
      <c r="N248" s="56" t="str">
        <f t="shared" si="11"/>
        <v/>
      </c>
      <c r="O248" s="54" t="str" cm="1">
        <f t="array" ref="O248">_xlfn.IFS(N248="","",AND(H248&lt;32,M248&gt;31,N248&gt;5),"RCI",N248&gt;5,"RI",N248&lt;-5,"RD", AND(N248&gt;-6,N248&lt;6),"NRC")</f>
        <v/>
      </c>
    </row>
    <row r="249" spans="4:15" x14ac:dyDescent="0.35">
      <c r="D249" s="7"/>
      <c r="E249" s="7"/>
      <c r="F249" s="7"/>
      <c r="G249" s="7"/>
      <c r="H249" s="54" t="str">
        <f t="shared" si="9"/>
        <v/>
      </c>
      <c r="I249" s="7"/>
      <c r="J249" s="7"/>
      <c r="K249" s="7"/>
      <c r="L249" s="7"/>
      <c r="M249" s="54" t="str">
        <f t="shared" si="10"/>
        <v/>
      </c>
      <c r="N249" s="56" t="str">
        <f t="shared" si="11"/>
        <v/>
      </c>
      <c r="O249" s="54" t="str" cm="1">
        <f t="array" ref="O249">_xlfn.IFS(N249="","",AND(H249&lt;32,M249&gt;31,N249&gt;5),"RCI",N249&gt;5,"RI",N249&lt;-5,"RD", AND(N249&gt;-6,N249&lt;6),"NRC")</f>
        <v/>
      </c>
    </row>
    <row r="250" spans="4:15" x14ac:dyDescent="0.35">
      <c r="D250" s="7"/>
      <c r="E250" s="7"/>
      <c r="F250" s="7"/>
      <c r="G250" s="7"/>
      <c r="H250" s="54" t="str">
        <f t="shared" si="9"/>
        <v/>
      </c>
      <c r="I250" s="7"/>
      <c r="J250" s="7"/>
      <c r="K250" s="7"/>
      <c r="L250" s="7"/>
      <c r="M250" s="54" t="str">
        <f t="shared" si="10"/>
        <v/>
      </c>
      <c r="N250" s="56" t="str">
        <f t="shared" si="11"/>
        <v/>
      </c>
      <c r="O250" s="54" t="str" cm="1">
        <f t="array" ref="O250">_xlfn.IFS(N250="","",AND(H250&lt;32,M250&gt;31,N250&gt;5),"RCI",N250&gt;5,"RI",N250&lt;-5,"RD", AND(N250&gt;-6,N250&lt;6),"NRC")</f>
        <v/>
      </c>
    </row>
    <row r="251" spans="4:15" x14ac:dyDescent="0.35">
      <c r="D251" s="7"/>
      <c r="E251" s="7"/>
      <c r="F251" s="7"/>
      <c r="G251" s="7"/>
      <c r="H251" s="54" t="str">
        <f t="shared" si="9"/>
        <v/>
      </c>
      <c r="I251" s="7"/>
      <c r="J251" s="7"/>
      <c r="K251" s="7"/>
      <c r="L251" s="7"/>
      <c r="M251" s="54" t="str">
        <f t="shared" si="10"/>
        <v/>
      </c>
      <c r="N251" s="56" t="str">
        <f t="shared" si="11"/>
        <v/>
      </c>
      <c r="O251" s="54" t="str" cm="1">
        <f t="array" ref="O251">_xlfn.IFS(N251="","",AND(H251&lt;32,M251&gt;31,N251&gt;5),"RCI",N251&gt;5,"RI",N251&lt;-5,"RD", AND(N251&gt;-6,N251&lt;6),"NRC")</f>
        <v/>
      </c>
    </row>
    <row r="252" spans="4:15" x14ac:dyDescent="0.35">
      <c r="D252" s="7"/>
      <c r="E252" s="7"/>
      <c r="F252" s="7"/>
      <c r="G252" s="7"/>
      <c r="H252" s="54" t="str">
        <f t="shared" si="9"/>
        <v/>
      </c>
      <c r="I252" s="7"/>
      <c r="J252" s="7"/>
      <c r="K252" s="7"/>
      <c r="L252" s="7"/>
      <c r="M252" s="54" t="str">
        <f t="shared" si="10"/>
        <v/>
      </c>
      <c r="N252" s="56" t="str">
        <f t="shared" si="11"/>
        <v/>
      </c>
      <c r="O252" s="54" t="str" cm="1">
        <f t="array" ref="O252">_xlfn.IFS(N252="","",AND(H252&lt;32,M252&gt;31,N252&gt;5),"RCI",N252&gt;5,"RI",N252&lt;-5,"RD", AND(N252&gt;-6,N252&lt;6),"NRC")</f>
        <v/>
      </c>
    </row>
    <row r="253" spans="4:15" x14ac:dyDescent="0.35">
      <c r="D253" s="7"/>
      <c r="E253" s="7"/>
      <c r="F253" s="7"/>
      <c r="G253" s="7"/>
      <c r="H253" s="54" t="str">
        <f t="shared" si="9"/>
        <v/>
      </c>
      <c r="I253" s="7"/>
      <c r="J253" s="7"/>
      <c r="K253" s="7"/>
      <c r="L253" s="7"/>
      <c r="M253" s="54" t="str">
        <f t="shared" si="10"/>
        <v/>
      </c>
      <c r="N253" s="56" t="str">
        <f t="shared" si="11"/>
        <v/>
      </c>
      <c r="O253" s="54" t="str" cm="1">
        <f t="array" ref="O253">_xlfn.IFS(N253="","",AND(H253&lt;32,M253&gt;31,N253&gt;5),"RCI",N253&gt;5,"RI",N253&lt;-5,"RD", AND(N253&gt;-6,N253&lt;6),"NRC")</f>
        <v/>
      </c>
    </row>
    <row r="254" spans="4:15" x14ac:dyDescent="0.35">
      <c r="D254" s="7"/>
      <c r="E254" s="7"/>
      <c r="F254" s="7"/>
      <c r="G254" s="7"/>
      <c r="H254" s="54" t="str">
        <f t="shared" si="9"/>
        <v/>
      </c>
      <c r="I254" s="7"/>
      <c r="J254" s="7"/>
      <c r="K254" s="7"/>
      <c r="L254" s="7"/>
      <c r="M254" s="54" t="str">
        <f t="shared" si="10"/>
        <v/>
      </c>
      <c r="N254" s="56" t="str">
        <f t="shared" si="11"/>
        <v/>
      </c>
      <c r="O254" s="54" t="str" cm="1">
        <f t="array" ref="O254">_xlfn.IFS(N254="","",AND(H254&lt;32,M254&gt;31,N254&gt;5),"RCI",N254&gt;5,"RI",N254&lt;-5,"RD", AND(N254&gt;-6,N254&lt;6),"NRC")</f>
        <v/>
      </c>
    </row>
    <row r="255" spans="4:15" x14ac:dyDescent="0.35">
      <c r="D255" s="7"/>
      <c r="E255" s="7"/>
      <c r="F255" s="7"/>
      <c r="G255" s="7"/>
      <c r="H255" s="54" t="str">
        <f t="shared" si="9"/>
        <v/>
      </c>
      <c r="I255" s="7"/>
      <c r="J255" s="7"/>
      <c r="K255" s="7"/>
      <c r="L255" s="7"/>
      <c r="M255" s="54" t="str">
        <f t="shared" si="10"/>
        <v/>
      </c>
      <c r="N255" s="56" t="str">
        <f t="shared" si="11"/>
        <v/>
      </c>
      <c r="O255" s="54" t="str" cm="1">
        <f t="array" ref="O255">_xlfn.IFS(N255="","",AND(H255&lt;32,M255&gt;31,N255&gt;5),"RCI",N255&gt;5,"RI",N255&lt;-5,"RD", AND(N255&gt;-6,N255&lt;6),"NRC")</f>
        <v/>
      </c>
    </row>
    <row r="256" spans="4:15" x14ac:dyDescent="0.35">
      <c r="D256" s="7"/>
      <c r="E256" s="7"/>
      <c r="F256" s="7"/>
      <c r="G256" s="7"/>
      <c r="H256" s="54" t="str">
        <f t="shared" si="9"/>
        <v/>
      </c>
      <c r="I256" s="7"/>
      <c r="J256" s="7"/>
      <c r="K256" s="7"/>
      <c r="L256" s="7"/>
      <c r="M256" s="54" t="str">
        <f t="shared" si="10"/>
        <v/>
      </c>
      <c r="N256" s="56" t="str">
        <f t="shared" si="11"/>
        <v/>
      </c>
      <c r="O256" s="54" t="str" cm="1">
        <f t="array" ref="O256">_xlfn.IFS(N256="","",AND(H256&lt;32,M256&gt;31,N256&gt;5),"RCI",N256&gt;5,"RI",N256&lt;-5,"RD", AND(N256&gt;-6,N256&lt;6),"NRC")</f>
        <v/>
      </c>
    </row>
    <row r="257" spans="4:15" x14ac:dyDescent="0.35">
      <c r="D257" s="7"/>
      <c r="E257" s="7"/>
      <c r="F257" s="7"/>
      <c r="G257" s="7"/>
      <c r="H257" s="54" t="str">
        <f t="shared" si="9"/>
        <v/>
      </c>
      <c r="I257" s="7"/>
      <c r="J257" s="7"/>
      <c r="K257" s="7"/>
      <c r="L257" s="7"/>
      <c r="M257" s="54" t="str">
        <f t="shared" si="10"/>
        <v/>
      </c>
      <c r="N257" s="56" t="str">
        <f t="shared" si="11"/>
        <v/>
      </c>
      <c r="O257" s="54" t="str" cm="1">
        <f t="array" ref="O257">_xlfn.IFS(N257="","",AND(H257&lt;32,M257&gt;31,N257&gt;5),"RCI",N257&gt;5,"RI",N257&lt;-5,"RD", AND(N257&gt;-6,N257&lt;6),"NRC")</f>
        <v/>
      </c>
    </row>
    <row r="258" spans="4:15" x14ac:dyDescent="0.35">
      <c r="D258" s="7"/>
      <c r="E258" s="7"/>
      <c r="F258" s="7"/>
      <c r="G258" s="7"/>
      <c r="H258" s="54" t="str">
        <f t="shared" si="9"/>
        <v/>
      </c>
      <c r="I258" s="7"/>
      <c r="J258" s="7"/>
      <c r="K258" s="7"/>
      <c r="L258" s="7"/>
      <c r="M258" s="54" t="str">
        <f t="shared" si="10"/>
        <v/>
      </c>
      <c r="N258" s="56" t="str">
        <f t="shared" si="11"/>
        <v/>
      </c>
      <c r="O258" s="54" t="str" cm="1">
        <f t="array" ref="O258">_xlfn.IFS(N258="","",AND(H258&lt;32,M258&gt;31,N258&gt;5),"RCI",N258&gt;5,"RI",N258&lt;-5,"RD", AND(N258&gt;-6,N258&lt;6),"NRC")</f>
        <v/>
      </c>
    </row>
    <row r="259" spans="4:15" x14ac:dyDescent="0.35">
      <c r="D259" s="7"/>
      <c r="E259" s="7"/>
      <c r="F259" s="7"/>
      <c r="G259" s="7"/>
      <c r="H259" s="54" t="str">
        <f t="shared" si="9"/>
        <v/>
      </c>
      <c r="I259" s="7"/>
      <c r="J259" s="7"/>
      <c r="K259" s="7"/>
      <c r="L259" s="7"/>
      <c r="M259" s="54" t="str">
        <f t="shared" si="10"/>
        <v/>
      </c>
      <c r="N259" s="56" t="str">
        <f t="shared" si="11"/>
        <v/>
      </c>
      <c r="O259" s="54" t="str" cm="1">
        <f t="array" ref="O259">_xlfn.IFS(N259="","",AND(H259&lt;32,M259&gt;31,N259&gt;5),"RCI",N259&gt;5,"RI",N259&lt;-5,"RD", AND(N259&gt;-6,N259&lt;6),"NRC")</f>
        <v/>
      </c>
    </row>
    <row r="260" spans="4:15" x14ac:dyDescent="0.35">
      <c r="D260" s="7"/>
      <c r="E260" s="7"/>
      <c r="F260" s="7"/>
      <c r="G260" s="7"/>
      <c r="H260" s="54" t="str">
        <f t="shared" ref="H260:H323" si="12">IF(COUNT(D260:G260)=4,SUM(D260:G260),"")</f>
        <v/>
      </c>
      <c r="I260" s="7"/>
      <c r="J260" s="7"/>
      <c r="K260" s="7"/>
      <c r="L260" s="7"/>
      <c r="M260" s="54" t="str">
        <f t="shared" ref="M260:M323" si="13">IF(COUNT(I260:L260)=4,SUM(I260:L260),"")</f>
        <v/>
      </c>
      <c r="N260" s="56" t="str">
        <f t="shared" ref="N260:N323" si="14">IF(COUNT(H260,M260)=2,M260-H260,"")</f>
        <v/>
      </c>
      <c r="O260" s="54" t="str" cm="1">
        <f t="array" ref="O260">_xlfn.IFS(N260="","",AND(H260&lt;32,M260&gt;31,N260&gt;5),"RCI",N260&gt;5,"RI",N260&lt;-5,"RD", AND(N260&gt;-6,N260&lt;6),"NRC")</f>
        <v/>
      </c>
    </row>
    <row r="261" spans="4:15" x14ac:dyDescent="0.35">
      <c r="D261" s="7"/>
      <c r="E261" s="7"/>
      <c r="F261" s="7"/>
      <c r="G261" s="7"/>
      <c r="H261" s="54" t="str">
        <f t="shared" si="12"/>
        <v/>
      </c>
      <c r="I261" s="7"/>
      <c r="J261" s="7"/>
      <c r="K261" s="7"/>
      <c r="L261" s="7"/>
      <c r="M261" s="54" t="str">
        <f t="shared" si="13"/>
        <v/>
      </c>
      <c r="N261" s="56" t="str">
        <f t="shared" si="14"/>
        <v/>
      </c>
      <c r="O261" s="54" t="str" cm="1">
        <f t="array" ref="O261">_xlfn.IFS(N261="","",AND(H261&lt;32,M261&gt;31,N261&gt;5),"RCI",N261&gt;5,"RI",N261&lt;-5,"RD", AND(N261&gt;-6,N261&lt;6),"NRC")</f>
        <v/>
      </c>
    </row>
    <row r="262" spans="4:15" x14ac:dyDescent="0.35">
      <c r="D262" s="7"/>
      <c r="E262" s="7"/>
      <c r="F262" s="7"/>
      <c r="G262" s="7"/>
      <c r="H262" s="54" t="str">
        <f t="shared" si="12"/>
        <v/>
      </c>
      <c r="I262" s="7"/>
      <c r="J262" s="7"/>
      <c r="K262" s="7"/>
      <c r="L262" s="7"/>
      <c r="M262" s="54" t="str">
        <f t="shared" si="13"/>
        <v/>
      </c>
      <c r="N262" s="56" t="str">
        <f t="shared" si="14"/>
        <v/>
      </c>
      <c r="O262" s="54" t="str" cm="1">
        <f t="array" ref="O262">_xlfn.IFS(N262="","",AND(H262&lt;32,M262&gt;31,N262&gt;5),"RCI",N262&gt;5,"RI",N262&lt;-5,"RD", AND(N262&gt;-6,N262&lt;6),"NRC")</f>
        <v/>
      </c>
    </row>
    <row r="263" spans="4:15" x14ac:dyDescent="0.35">
      <c r="D263" s="7"/>
      <c r="E263" s="7"/>
      <c r="F263" s="7"/>
      <c r="G263" s="7"/>
      <c r="H263" s="54" t="str">
        <f t="shared" si="12"/>
        <v/>
      </c>
      <c r="I263" s="7"/>
      <c r="J263" s="7"/>
      <c r="K263" s="7"/>
      <c r="L263" s="7"/>
      <c r="M263" s="54" t="str">
        <f t="shared" si="13"/>
        <v/>
      </c>
      <c r="N263" s="56" t="str">
        <f t="shared" si="14"/>
        <v/>
      </c>
      <c r="O263" s="54" t="str" cm="1">
        <f t="array" ref="O263">_xlfn.IFS(N263="","",AND(H263&lt;32,M263&gt;31,N263&gt;5),"RCI",N263&gt;5,"RI",N263&lt;-5,"RD", AND(N263&gt;-6,N263&lt;6),"NRC")</f>
        <v/>
      </c>
    </row>
    <row r="264" spans="4:15" x14ac:dyDescent="0.35">
      <c r="D264" s="7"/>
      <c r="E264" s="7"/>
      <c r="F264" s="7"/>
      <c r="G264" s="7"/>
      <c r="H264" s="54" t="str">
        <f t="shared" si="12"/>
        <v/>
      </c>
      <c r="I264" s="7"/>
      <c r="J264" s="7"/>
      <c r="K264" s="7"/>
      <c r="L264" s="7"/>
      <c r="M264" s="54" t="str">
        <f t="shared" si="13"/>
        <v/>
      </c>
      <c r="N264" s="56" t="str">
        <f t="shared" si="14"/>
        <v/>
      </c>
      <c r="O264" s="54" t="str" cm="1">
        <f t="array" ref="O264">_xlfn.IFS(N264="","",AND(H264&lt;32,M264&gt;31,N264&gt;5),"RCI",N264&gt;5,"RI",N264&lt;-5,"RD", AND(N264&gt;-6,N264&lt;6),"NRC")</f>
        <v/>
      </c>
    </row>
    <row r="265" spans="4:15" x14ac:dyDescent="0.35">
      <c r="D265" s="7"/>
      <c r="E265" s="7"/>
      <c r="F265" s="7"/>
      <c r="G265" s="7"/>
      <c r="H265" s="54" t="str">
        <f t="shared" si="12"/>
        <v/>
      </c>
      <c r="I265" s="7"/>
      <c r="J265" s="7"/>
      <c r="K265" s="7"/>
      <c r="L265" s="7"/>
      <c r="M265" s="54" t="str">
        <f t="shared" si="13"/>
        <v/>
      </c>
      <c r="N265" s="56" t="str">
        <f t="shared" si="14"/>
        <v/>
      </c>
      <c r="O265" s="54" t="str" cm="1">
        <f t="array" ref="O265">_xlfn.IFS(N265="","",AND(H265&lt;32,M265&gt;31,N265&gt;5),"RCI",N265&gt;5,"RI",N265&lt;-5,"RD", AND(N265&gt;-6,N265&lt;6),"NRC")</f>
        <v/>
      </c>
    </row>
    <row r="266" spans="4:15" x14ac:dyDescent="0.35">
      <c r="D266" s="7"/>
      <c r="E266" s="7"/>
      <c r="F266" s="7"/>
      <c r="G266" s="7"/>
      <c r="H266" s="54" t="str">
        <f t="shared" si="12"/>
        <v/>
      </c>
      <c r="I266" s="7"/>
      <c r="J266" s="7"/>
      <c r="K266" s="7"/>
      <c r="L266" s="7"/>
      <c r="M266" s="54" t="str">
        <f t="shared" si="13"/>
        <v/>
      </c>
      <c r="N266" s="56" t="str">
        <f t="shared" si="14"/>
        <v/>
      </c>
      <c r="O266" s="54" t="str" cm="1">
        <f t="array" ref="O266">_xlfn.IFS(N266="","",AND(H266&lt;32,M266&gt;31,N266&gt;5),"RCI",N266&gt;5,"RI",N266&lt;-5,"RD", AND(N266&gt;-6,N266&lt;6),"NRC")</f>
        <v/>
      </c>
    </row>
    <row r="267" spans="4:15" x14ac:dyDescent="0.35">
      <c r="D267" s="7"/>
      <c r="E267" s="7"/>
      <c r="F267" s="7"/>
      <c r="G267" s="7"/>
      <c r="H267" s="54" t="str">
        <f t="shared" si="12"/>
        <v/>
      </c>
      <c r="I267" s="7"/>
      <c r="J267" s="7"/>
      <c r="K267" s="7"/>
      <c r="L267" s="7"/>
      <c r="M267" s="54" t="str">
        <f t="shared" si="13"/>
        <v/>
      </c>
      <c r="N267" s="56" t="str">
        <f t="shared" si="14"/>
        <v/>
      </c>
      <c r="O267" s="54" t="str" cm="1">
        <f t="array" ref="O267">_xlfn.IFS(N267="","",AND(H267&lt;32,M267&gt;31,N267&gt;5),"RCI",N267&gt;5,"RI",N267&lt;-5,"RD", AND(N267&gt;-6,N267&lt;6),"NRC")</f>
        <v/>
      </c>
    </row>
    <row r="268" spans="4:15" x14ac:dyDescent="0.35">
      <c r="D268" s="7"/>
      <c r="E268" s="7"/>
      <c r="F268" s="7"/>
      <c r="G268" s="7"/>
      <c r="H268" s="54" t="str">
        <f t="shared" si="12"/>
        <v/>
      </c>
      <c r="I268" s="7"/>
      <c r="J268" s="7"/>
      <c r="K268" s="7"/>
      <c r="L268" s="7"/>
      <c r="M268" s="54" t="str">
        <f t="shared" si="13"/>
        <v/>
      </c>
      <c r="N268" s="56" t="str">
        <f t="shared" si="14"/>
        <v/>
      </c>
      <c r="O268" s="54" t="str" cm="1">
        <f t="array" ref="O268">_xlfn.IFS(N268="","",AND(H268&lt;32,M268&gt;31,N268&gt;5),"RCI",N268&gt;5,"RI",N268&lt;-5,"RD", AND(N268&gt;-6,N268&lt;6),"NRC")</f>
        <v/>
      </c>
    </row>
    <row r="269" spans="4:15" x14ac:dyDescent="0.35">
      <c r="D269" s="7"/>
      <c r="E269" s="7"/>
      <c r="F269" s="7"/>
      <c r="G269" s="7"/>
      <c r="H269" s="54" t="str">
        <f t="shared" si="12"/>
        <v/>
      </c>
      <c r="I269" s="7"/>
      <c r="J269" s="7"/>
      <c r="K269" s="7"/>
      <c r="L269" s="7"/>
      <c r="M269" s="54" t="str">
        <f t="shared" si="13"/>
        <v/>
      </c>
      <c r="N269" s="56" t="str">
        <f t="shared" si="14"/>
        <v/>
      </c>
      <c r="O269" s="54" t="str" cm="1">
        <f t="array" ref="O269">_xlfn.IFS(N269="","",AND(H269&lt;32,M269&gt;31,N269&gt;5),"RCI",N269&gt;5,"RI",N269&lt;-5,"RD", AND(N269&gt;-6,N269&lt;6),"NRC")</f>
        <v/>
      </c>
    </row>
    <row r="270" spans="4:15" x14ac:dyDescent="0.35">
      <c r="D270" s="7"/>
      <c r="E270" s="7"/>
      <c r="F270" s="7"/>
      <c r="G270" s="7"/>
      <c r="H270" s="54" t="str">
        <f t="shared" si="12"/>
        <v/>
      </c>
      <c r="I270" s="7"/>
      <c r="J270" s="7"/>
      <c r="K270" s="7"/>
      <c r="L270" s="7"/>
      <c r="M270" s="54" t="str">
        <f t="shared" si="13"/>
        <v/>
      </c>
      <c r="N270" s="56" t="str">
        <f t="shared" si="14"/>
        <v/>
      </c>
      <c r="O270" s="54" t="str" cm="1">
        <f t="array" ref="O270">_xlfn.IFS(N270="","",AND(H270&lt;32,M270&gt;31,N270&gt;5),"RCI",N270&gt;5,"RI",N270&lt;-5,"RD", AND(N270&gt;-6,N270&lt;6),"NRC")</f>
        <v/>
      </c>
    </row>
    <row r="271" spans="4:15" x14ac:dyDescent="0.35">
      <c r="D271" s="7"/>
      <c r="E271" s="7"/>
      <c r="F271" s="7"/>
      <c r="G271" s="7"/>
      <c r="H271" s="54" t="str">
        <f t="shared" si="12"/>
        <v/>
      </c>
      <c r="I271" s="7"/>
      <c r="J271" s="7"/>
      <c r="K271" s="7"/>
      <c r="L271" s="7"/>
      <c r="M271" s="54" t="str">
        <f t="shared" si="13"/>
        <v/>
      </c>
      <c r="N271" s="56" t="str">
        <f t="shared" si="14"/>
        <v/>
      </c>
      <c r="O271" s="54" t="str" cm="1">
        <f t="array" ref="O271">_xlfn.IFS(N271="","",AND(H271&lt;32,M271&gt;31,N271&gt;5),"RCI",N271&gt;5,"RI",N271&lt;-5,"RD", AND(N271&gt;-6,N271&lt;6),"NRC")</f>
        <v/>
      </c>
    </row>
    <row r="272" spans="4:15" x14ac:dyDescent="0.35">
      <c r="D272" s="7"/>
      <c r="E272" s="7"/>
      <c r="F272" s="7"/>
      <c r="G272" s="7"/>
      <c r="H272" s="54" t="str">
        <f t="shared" si="12"/>
        <v/>
      </c>
      <c r="I272" s="7"/>
      <c r="J272" s="7"/>
      <c r="K272" s="7"/>
      <c r="L272" s="7"/>
      <c r="M272" s="54" t="str">
        <f t="shared" si="13"/>
        <v/>
      </c>
      <c r="N272" s="56" t="str">
        <f t="shared" si="14"/>
        <v/>
      </c>
      <c r="O272" s="54" t="str" cm="1">
        <f t="array" ref="O272">_xlfn.IFS(N272="","",AND(H272&lt;32,M272&gt;31,N272&gt;5),"RCI",N272&gt;5,"RI",N272&lt;-5,"RD", AND(N272&gt;-6,N272&lt;6),"NRC")</f>
        <v/>
      </c>
    </row>
    <row r="273" spans="4:15" x14ac:dyDescent="0.35">
      <c r="D273" s="7"/>
      <c r="E273" s="7"/>
      <c r="F273" s="7"/>
      <c r="G273" s="7"/>
      <c r="H273" s="54" t="str">
        <f t="shared" si="12"/>
        <v/>
      </c>
      <c r="I273" s="7"/>
      <c r="J273" s="7"/>
      <c r="K273" s="7"/>
      <c r="L273" s="7"/>
      <c r="M273" s="54" t="str">
        <f t="shared" si="13"/>
        <v/>
      </c>
      <c r="N273" s="56" t="str">
        <f t="shared" si="14"/>
        <v/>
      </c>
      <c r="O273" s="54" t="str" cm="1">
        <f t="array" ref="O273">_xlfn.IFS(N273="","",AND(H273&lt;32,M273&gt;31,N273&gt;5),"RCI",N273&gt;5,"RI",N273&lt;-5,"RD", AND(N273&gt;-6,N273&lt;6),"NRC")</f>
        <v/>
      </c>
    </row>
    <row r="274" spans="4:15" x14ac:dyDescent="0.35">
      <c r="D274" s="7"/>
      <c r="E274" s="7"/>
      <c r="F274" s="7"/>
      <c r="G274" s="7"/>
      <c r="H274" s="54" t="str">
        <f t="shared" si="12"/>
        <v/>
      </c>
      <c r="I274" s="7"/>
      <c r="J274" s="7"/>
      <c r="K274" s="7"/>
      <c r="L274" s="7"/>
      <c r="M274" s="54" t="str">
        <f t="shared" si="13"/>
        <v/>
      </c>
      <c r="N274" s="56" t="str">
        <f t="shared" si="14"/>
        <v/>
      </c>
      <c r="O274" s="54" t="str" cm="1">
        <f t="array" ref="O274">_xlfn.IFS(N274="","",AND(H274&lt;32,M274&gt;31,N274&gt;5),"RCI",N274&gt;5,"RI",N274&lt;-5,"RD", AND(N274&gt;-6,N274&lt;6),"NRC")</f>
        <v/>
      </c>
    </row>
    <row r="275" spans="4:15" x14ac:dyDescent="0.35">
      <c r="D275" s="7"/>
      <c r="E275" s="7"/>
      <c r="F275" s="7"/>
      <c r="G275" s="7"/>
      <c r="H275" s="54" t="str">
        <f t="shared" si="12"/>
        <v/>
      </c>
      <c r="I275" s="7"/>
      <c r="J275" s="7"/>
      <c r="K275" s="7"/>
      <c r="L275" s="7"/>
      <c r="M275" s="54" t="str">
        <f t="shared" si="13"/>
        <v/>
      </c>
      <c r="N275" s="56" t="str">
        <f t="shared" si="14"/>
        <v/>
      </c>
      <c r="O275" s="54" t="str" cm="1">
        <f t="array" ref="O275">_xlfn.IFS(N275="","",AND(H275&lt;32,M275&gt;31,N275&gt;5),"RCI",N275&gt;5,"RI",N275&lt;-5,"RD", AND(N275&gt;-6,N275&lt;6),"NRC")</f>
        <v/>
      </c>
    </row>
    <row r="276" spans="4:15" x14ac:dyDescent="0.35">
      <c r="D276" s="7"/>
      <c r="E276" s="7"/>
      <c r="F276" s="7"/>
      <c r="G276" s="7"/>
      <c r="H276" s="54" t="str">
        <f t="shared" si="12"/>
        <v/>
      </c>
      <c r="I276" s="7"/>
      <c r="J276" s="7"/>
      <c r="K276" s="7"/>
      <c r="L276" s="7"/>
      <c r="M276" s="54" t="str">
        <f t="shared" si="13"/>
        <v/>
      </c>
      <c r="N276" s="56" t="str">
        <f t="shared" si="14"/>
        <v/>
      </c>
      <c r="O276" s="54" t="str" cm="1">
        <f t="array" ref="O276">_xlfn.IFS(N276="","",AND(H276&lt;32,M276&gt;31,N276&gt;5),"RCI",N276&gt;5,"RI",N276&lt;-5,"RD", AND(N276&gt;-6,N276&lt;6),"NRC")</f>
        <v/>
      </c>
    </row>
    <row r="277" spans="4:15" x14ac:dyDescent="0.35">
      <c r="D277" s="7"/>
      <c r="E277" s="7"/>
      <c r="F277" s="7"/>
      <c r="G277" s="7"/>
      <c r="H277" s="54" t="str">
        <f t="shared" si="12"/>
        <v/>
      </c>
      <c r="I277" s="7"/>
      <c r="J277" s="7"/>
      <c r="K277" s="7"/>
      <c r="L277" s="7"/>
      <c r="M277" s="54" t="str">
        <f t="shared" si="13"/>
        <v/>
      </c>
      <c r="N277" s="56" t="str">
        <f t="shared" si="14"/>
        <v/>
      </c>
      <c r="O277" s="54" t="str" cm="1">
        <f t="array" ref="O277">_xlfn.IFS(N277="","",AND(H277&lt;32,M277&gt;31,N277&gt;5),"RCI",N277&gt;5,"RI",N277&lt;-5,"RD", AND(N277&gt;-6,N277&lt;6),"NRC")</f>
        <v/>
      </c>
    </row>
    <row r="278" spans="4:15" x14ac:dyDescent="0.35">
      <c r="D278" s="7"/>
      <c r="E278" s="7"/>
      <c r="F278" s="7"/>
      <c r="G278" s="7"/>
      <c r="H278" s="54" t="str">
        <f t="shared" si="12"/>
        <v/>
      </c>
      <c r="I278" s="7"/>
      <c r="J278" s="7"/>
      <c r="K278" s="7"/>
      <c r="L278" s="7"/>
      <c r="M278" s="54" t="str">
        <f t="shared" si="13"/>
        <v/>
      </c>
      <c r="N278" s="56" t="str">
        <f t="shared" si="14"/>
        <v/>
      </c>
      <c r="O278" s="54" t="str" cm="1">
        <f t="array" ref="O278">_xlfn.IFS(N278="","",AND(H278&lt;32,M278&gt;31,N278&gt;5),"RCI",N278&gt;5,"RI",N278&lt;-5,"RD", AND(N278&gt;-6,N278&lt;6),"NRC")</f>
        <v/>
      </c>
    </row>
    <row r="279" spans="4:15" x14ac:dyDescent="0.35">
      <c r="D279" s="7"/>
      <c r="E279" s="7"/>
      <c r="F279" s="7"/>
      <c r="G279" s="7"/>
      <c r="H279" s="54" t="str">
        <f t="shared" si="12"/>
        <v/>
      </c>
      <c r="I279" s="7"/>
      <c r="J279" s="7"/>
      <c r="K279" s="7"/>
      <c r="L279" s="7"/>
      <c r="M279" s="54" t="str">
        <f t="shared" si="13"/>
        <v/>
      </c>
      <c r="N279" s="56" t="str">
        <f t="shared" si="14"/>
        <v/>
      </c>
      <c r="O279" s="54" t="str" cm="1">
        <f t="array" ref="O279">_xlfn.IFS(N279="","",AND(H279&lt;32,M279&gt;31,N279&gt;5),"RCI",N279&gt;5,"RI",N279&lt;-5,"RD", AND(N279&gt;-6,N279&lt;6),"NRC")</f>
        <v/>
      </c>
    </row>
    <row r="280" spans="4:15" x14ac:dyDescent="0.35">
      <c r="D280" s="7"/>
      <c r="E280" s="7"/>
      <c r="F280" s="7"/>
      <c r="G280" s="7"/>
      <c r="H280" s="54" t="str">
        <f t="shared" si="12"/>
        <v/>
      </c>
      <c r="I280" s="7"/>
      <c r="J280" s="7"/>
      <c r="K280" s="7"/>
      <c r="L280" s="7"/>
      <c r="M280" s="54" t="str">
        <f t="shared" si="13"/>
        <v/>
      </c>
      <c r="N280" s="56" t="str">
        <f t="shared" si="14"/>
        <v/>
      </c>
      <c r="O280" s="54" t="str" cm="1">
        <f t="array" ref="O280">_xlfn.IFS(N280="","",AND(H280&lt;32,M280&gt;31,N280&gt;5),"RCI",N280&gt;5,"RI",N280&lt;-5,"RD", AND(N280&gt;-6,N280&lt;6),"NRC")</f>
        <v/>
      </c>
    </row>
    <row r="281" spans="4:15" x14ac:dyDescent="0.35">
      <c r="D281" s="7"/>
      <c r="E281" s="7"/>
      <c r="F281" s="7"/>
      <c r="G281" s="7"/>
      <c r="H281" s="54" t="str">
        <f t="shared" si="12"/>
        <v/>
      </c>
      <c r="I281" s="7"/>
      <c r="J281" s="7"/>
      <c r="K281" s="7"/>
      <c r="L281" s="7"/>
      <c r="M281" s="54" t="str">
        <f t="shared" si="13"/>
        <v/>
      </c>
      <c r="N281" s="56" t="str">
        <f t="shared" si="14"/>
        <v/>
      </c>
      <c r="O281" s="54" t="str" cm="1">
        <f t="array" ref="O281">_xlfn.IFS(N281="","",AND(H281&lt;32,M281&gt;31,N281&gt;5),"RCI",N281&gt;5,"RI",N281&lt;-5,"RD", AND(N281&gt;-6,N281&lt;6),"NRC")</f>
        <v/>
      </c>
    </row>
    <row r="282" spans="4:15" x14ac:dyDescent="0.35">
      <c r="D282" s="7"/>
      <c r="E282" s="7"/>
      <c r="F282" s="7"/>
      <c r="G282" s="7"/>
      <c r="H282" s="54" t="str">
        <f t="shared" si="12"/>
        <v/>
      </c>
      <c r="I282" s="7"/>
      <c r="J282" s="7"/>
      <c r="K282" s="7"/>
      <c r="L282" s="7"/>
      <c r="M282" s="54" t="str">
        <f t="shared" si="13"/>
        <v/>
      </c>
      <c r="N282" s="56" t="str">
        <f t="shared" si="14"/>
        <v/>
      </c>
      <c r="O282" s="54" t="str" cm="1">
        <f t="array" ref="O282">_xlfn.IFS(N282="","",AND(H282&lt;32,M282&gt;31,N282&gt;5),"RCI",N282&gt;5,"RI",N282&lt;-5,"RD", AND(N282&gt;-6,N282&lt;6),"NRC")</f>
        <v/>
      </c>
    </row>
    <row r="283" spans="4:15" x14ac:dyDescent="0.35">
      <c r="D283" s="7"/>
      <c r="E283" s="7"/>
      <c r="F283" s="7"/>
      <c r="G283" s="7"/>
      <c r="H283" s="54" t="str">
        <f t="shared" si="12"/>
        <v/>
      </c>
      <c r="I283" s="7"/>
      <c r="J283" s="7"/>
      <c r="K283" s="7"/>
      <c r="L283" s="7"/>
      <c r="M283" s="54" t="str">
        <f t="shared" si="13"/>
        <v/>
      </c>
      <c r="N283" s="56" t="str">
        <f t="shared" si="14"/>
        <v/>
      </c>
      <c r="O283" s="54" t="str" cm="1">
        <f t="array" ref="O283">_xlfn.IFS(N283="","",AND(H283&lt;32,M283&gt;31,N283&gt;5),"RCI",N283&gt;5,"RI",N283&lt;-5,"RD", AND(N283&gt;-6,N283&lt;6),"NRC")</f>
        <v/>
      </c>
    </row>
    <row r="284" spans="4:15" x14ac:dyDescent="0.35">
      <c r="D284" s="7"/>
      <c r="E284" s="7"/>
      <c r="F284" s="7"/>
      <c r="G284" s="7"/>
      <c r="H284" s="54" t="str">
        <f t="shared" si="12"/>
        <v/>
      </c>
      <c r="I284" s="7"/>
      <c r="J284" s="7"/>
      <c r="K284" s="7"/>
      <c r="L284" s="7"/>
      <c r="M284" s="54" t="str">
        <f t="shared" si="13"/>
        <v/>
      </c>
      <c r="N284" s="56" t="str">
        <f t="shared" si="14"/>
        <v/>
      </c>
      <c r="O284" s="54" t="str" cm="1">
        <f t="array" ref="O284">_xlfn.IFS(N284="","",AND(H284&lt;32,M284&gt;31,N284&gt;5),"RCI",N284&gt;5,"RI",N284&lt;-5,"RD", AND(N284&gt;-6,N284&lt;6),"NRC")</f>
        <v/>
      </c>
    </row>
    <row r="285" spans="4:15" x14ac:dyDescent="0.35">
      <c r="D285" s="7"/>
      <c r="E285" s="7"/>
      <c r="F285" s="7"/>
      <c r="G285" s="7"/>
      <c r="H285" s="54" t="str">
        <f t="shared" si="12"/>
        <v/>
      </c>
      <c r="I285" s="7"/>
      <c r="J285" s="7"/>
      <c r="K285" s="7"/>
      <c r="L285" s="7"/>
      <c r="M285" s="54" t="str">
        <f t="shared" si="13"/>
        <v/>
      </c>
      <c r="N285" s="56" t="str">
        <f t="shared" si="14"/>
        <v/>
      </c>
      <c r="O285" s="54" t="str" cm="1">
        <f t="array" ref="O285">_xlfn.IFS(N285="","",AND(H285&lt;32,M285&gt;31,N285&gt;5),"RCI",N285&gt;5,"RI",N285&lt;-5,"RD", AND(N285&gt;-6,N285&lt;6),"NRC")</f>
        <v/>
      </c>
    </row>
    <row r="286" spans="4:15" x14ac:dyDescent="0.35">
      <c r="D286" s="7"/>
      <c r="E286" s="7"/>
      <c r="F286" s="7"/>
      <c r="G286" s="7"/>
      <c r="H286" s="54" t="str">
        <f t="shared" si="12"/>
        <v/>
      </c>
      <c r="I286" s="7"/>
      <c r="J286" s="7"/>
      <c r="K286" s="7"/>
      <c r="L286" s="7"/>
      <c r="M286" s="54" t="str">
        <f t="shared" si="13"/>
        <v/>
      </c>
      <c r="N286" s="56" t="str">
        <f t="shared" si="14"/>
        <v/>
      </c>
      <c r="O286" s="54" t="str" cm="1">
        <f t="array" ref="O286">_xlfn.IFS(N286="","",AND(H286&lt;32,M286&gt;31,N286&gt;5),"RCI",N286&gt;5,"RI",N286&lt;-5,"RD", AND(N286&gt;-6,N286&lt;6),"NRC")</f>
        <v/>
      </c>
    </row>
    <row r="287" spans="4:15" x14ac:dyDescent="0.35">
      <c r="D287" s="7"/>
      <c r="E287" s="7"/>
      <c r="F287" s="7"/>
      <c r="G287" s="7"/>
      <c r="H287" s="54" t="str">
        <f t="shared" si="12"/>
        <v/>
      </c>
      <c r="I287" s="7"/>
      <c r="J287" s="7"/>
      <c r="K287" s="7"/>
      <c r="L287" s="7"/>
      <c r="M287" s="54" t="str">
        <f t="shared" si="13"/>
        <v/>
      </c>
      <c r="N287" s="56" t="str">
        <f t="shared" si="14"/>
        <v/>
      </c>
      <c r="O287" s="54" t="str" cm="1">
        <f t="array" ref="O287">_xlfn.IFS(N287="","",AND(H287&lt;32,M287&gt;31,N287&gt;5),"RCI",N287&gt;5,"RI",N287&lt;-5,"RD", AND(N287&gt;-6,N287&lt;6),"NRC")</f>
        <v/>
      </c>
    </row>
    <row r="288" spans="4:15" x14ac:dyDescent="0.35">
      <c r="D288" s="7"/>
      <c r="E288" s="7"/>
      <c r="F288" s="7"/>
      <c r="G288" s="7"/>
      <c r="H288" s="54" t="str">
        <f t="shared" si="12"/>
        <v/>
      </c>
      <c r="I288" s="7"/>
      <c r="J288" s="7"/>
      <c r="K288" s="7"/>
      <c r="L288" s="7"/>
      <c r="M288" s="54" t="str">
        <f t="shared" si="13"/>
        <v/>
      </c>
      <c r="N288" s="56" t="str">
        <f t="shared" si="14"/>
        <v/>
      </c>
      <c r="O288" s="54" t="str" cm="1">
        <f t="array" ref="O288">_xlfn.IFS(N288="","",AND(H288&lt;32,M288&gt;31,N288&gt;5),"RCI",N288&gt;5,"RI",N288&lt;-5,"RD", AND(N288&gt;-6,N288&lt;6),"NRC")</f>
        <v/>
      </c>
    </row>
    <row r="289" spans="4:15" x14ac:dyDescent="0.35">
      <c r="D289" s="7"/>
      <c r="E289" s="7"/>
      <c r="F289" s="7"/>
      <c r="G289" s="7"/>
      <c r="H289" s="54" t="str">
        <f t="shared" si="12"/>
        <v/>
      </c>
      <c r="I289" s="7"/>
      <c r="J289" s="7"/>
      <c r="K289" s="7"/>
      <c r="L289" s="7"/>
      <c r="M289" s="54" t="str">
        <f t="shared" si="13"/>
        <v/>
      </c>
      <c r="N289" s="56" t="str">
        <f t="shared" si="14"/>
        <v/>
      </c>
      <c r="O289" s="54" t="str" cm="1">
        <f t="array" ref="O289">_xlfn.IFS(N289="","",AND(H289&lt;32,M289&gt;31,N289&gt;5),"RCI",N289&gt;5,"RI",N289&lt;-5,"RD", AND(N289&gt;-6,N289&lt;6),"NRC")</f>
        <v/>
      </c>
    </row>
    <row r="290" spans="4:15" x14ac:dyDescent="0.35">
      <c r="D290" s="7"/>
      <c r="E290" s="7"/>
      <c r="F290" s="7"/>
      <c r="G290" s="7"/>
      <c r="H290" s="54" t="str">
        <f t="shared" si="12"/>
        <v/>
      </c>
      <c r="I290" s="7"/>
      <c r="J290" s="7"/>
      <c r="K290" s="7"/>
      <c r="L290" s="7"/>
      <c r="M290" s="54" t="str">
        <f t="shared" si="13"/>
        <v/>
      </c>
      <c r="N290" s="56" t="str">
        <f t="shared" si="14"/>
        <v/>
      </c>
      <c r="O290" s="54" t="str" cm="1">
        <f t="array" ref="O290">_xlfn.IFS(N290="","",AND(H290&lt;32,M290&gt;31,N290&gt;5),"RCI",N290&gt;5,"RI",N290&lt;-5,"RD", AND(N290&gt;-6,N290&lt;6),"NRC")</f>
        <v/>
      </c>
    </row>
    <row r="291" spans="4:15" x14ac:dyDescent="0.35">
      <c r="D291" s="7"/>
      <c r="E291" s="7"/>
      <c r="F291" s="7"/>
      <c r="G291" s="7"/>
      <c r="H291" s="54" t="str">
        <f t="shared" si="12"/>
        <v/>
      </c>
      <c r="I291" s="7"/>
      <c r="J291" s="7"/>
      <c r="K291" s="7"/>
      <c r="L291" s="7"/>
      <c r="M291" s="54" t="str">
        <f t="shared" si="13"/>
        <v/>
      </c>
      <c r="N291" s="56" t="str">
        <f t="shared" si="14"/>
        <v/>
      </c>
      <c r="O291" s="54" t="str" cm="1">
        <f t="array" ref="O291">_xlfn.IFS(N291="","",AND(H291&lt;32,M291&gt;31,N291&gt;5),"RCI",N291&gt;5,"RI",N291&lt;-5,"RD", AND(N291&gt;-6,N291&lt;6),"NRC")</f>
        <v/>
      </c>
    </row>
    <row r="292" spans="4:15" x14ac:dyDescent="0.35">
      <c r="D292" s="7"/>
      <c r="E292" s="7"/>
      <c r="F292" s="7"/>
      <c r="G292" s="7"/>
      <c r="H292" s="54" t="str">
        <f t="shared" si="12"/>
        <v/>
      </c>
      <c r="I292" s="7"/>
      <c r="J292" s="7"/>
      <c r="K292" s="7"/>
      <c r="L292" s="7"/>
      <c r="M292" s="54" t="str">
        <f t="shared" si="13"/>
        <v/>
      </c>
      <c r="N292" s="56" t="str">
        <f t="shared" si="14"/>
        <v/>
      </c>
      <c r="O292" s="54" t="str" cm="1">
        <f t="array" ref="O292">_xlfn.IFS(N292="","",AND(H292&lt;32,M292&gt;31,N292&gt;5),"RCI",N292&gt;5,"RI",N292&lt;-5,"RD", AND(N292&gt;-6,N292&lt;6),"NRC")</f>
        <v/>
      </c>
    </row>
    <row r="293" spans="4:15" x14ac:dyDescent="0.35">
      <c r="D293" s="7"/>
      <c r="E293" s="7"/>
      <c r="F293" s="7"/>
      <c r="G293" s="7"/>
      <c r="H293" s="54" t="str">
        <f t="shared" si="12"/>
        <v/>
      </c>
      <c r="I293" s="7"/>
      <c r="J293" s="7"/>
      <c r="K293" s="7"/>
      <c r="L293" s="7"/>
      <c r="M293" s="54" t="str">
        <f t="shared" si="13"/>
        <v/>
      </c>
      <c r="N293" s="56" t="str">
        <f t="shared" si="14"/>
        <v/>
      </c>
      <c r="O293" s="54" t="str" cm="1">
        <f t="array" ref="O293">_xlfn.IFS(N293="","",AND(H293&lt;32,M293&gt;31,N293&gt;5),"RCI",N293&gt;5,"RI",N293&lt;-5,"RD", AND(N293&gt;-6,N293&lt;6),"NRC")</f>
        <v/>
      </c>
    </row>
    <row r="294" spans="4:15" x14ac:dyDescent="0.35">
      <c r="D294" s="7"/>
      <c r="E294" s="7"/>
      <c r="F294" s="7"/>
      <c r="G294" s="7"/>
      <c r="H294" s="54" t="str">
        <f t="shared" si="12"/>
        <v/>
      </c>
      <c r="I294" s="7"/>
      <c r="J294" s="7"/>
      <c r="K294" s="7"/>
      <c r="L294" s="7"/>
      <c r="M294" s="54" t="str">
        <f t="shared" si="13"/>
        <v/>
      </c>
      <c r="N294" s="56" t="str">
        <f t="shared" si="14"/>
        <v/>
      </c>
      <c r="O294" s="54" t="str" cm="1">
        <f t="array" ref="O294">_xlfn.IFS(N294="","",AND(H294&lt;32,M294&gt;31,N294&gt;5),"RCI",N294&gt;5,"RI",N294&lt;-5,"RD", AND(N294&gt;-6,N294&lt;6),"NRC")</f>
        <v/>
      </c>
    </row>
    <row r="295" spans="4:15" x14ac:dyDescent="0.35">
      <c r="D295" s="7"/>
      <c r="E295" s="7"/>
      <c r="F295" s="7"/>
      <c r="G295" s="7"/>
      <c r="H295" s="54" t="str">
        <f t="shared" si="12"/>
        <v/>
      </c>
      <c r="I295" s="7"/>
      <c r="J295" s="7"/>
      <c r="K295" s="7"/>
      <c r="L295" s="7"/>
      <c r="M295" s="54" t="str">
        <f t="shared" si="13"/>
        <v/>
      </c>
      <c r="N295" s="56" t="str">
        <f t="shared" si="14"/>
        <v/>
      </c>
      <c r="O295" s="54" t="str" cm="1">
        <f t="array" ref="O295">_xlfn.IFS(N295="","",AND(H295&lt;32,M295&gt;31,N295&gt;5),"RCI",N295&gt;5,"RI",N295&lt;-5,"RD", AND(N295&gt;-6,N295&lt;6),"NRC")</f>
        <v/>
      </c>
    </row>
    <row r="296" spans="4:15" x14ac:dyDescent="0.35">
      <c r="D296" s="7"/>
      <c r="E296" s="7"/>
      <c r="F296" s="7"/>
      <c r="G296" s="7"/>
      <c r="H296" s="54" t="str">
        <f t="shared" si="12"/>
        <v/>
      </c>
      <c r="I296" s="7"/>
      <c r="J296" s="7"/>
      <c r="K296" s="7"/>
      <c r="L296" s="7"/>
      <c r="M296" s="54" t="str">
        <f t="shared" si="13"/>
        <v/>
      </c>
      <c r="N296" s="56" t="str">
        <f t="shared" si="14"/>
        <v/>
      </c>
      <c r="O296" s="54" t="str" cm="1">
        <f t="array" ref="O296">_xlfn.IFS(N296="","",AND(H296&lt;32,M296&gt;31,N296&gt;5),"RCI",N296&gt;5,"RI",N296&lt;-5,"RD", AND(N296&gt;-6,N296&lt;6),"NRC")</f>
        <v/>
      </c>
    </row>
    <row r="297" spans="4:15" x14ac:dyDescent="0.35">
      <c r="D297" s="7"/>
      <c r="E297" s="7"/>
      <c r="F297" s="7"/>
      <c r="G297" s="7"/>
      <c r="H297" s="54" t="str">
        <f t="shared" si="12"/>
        <v/>
      </c>
      <c r="I297" s="7"/>
      <c r="J297" s="7"/>
      <c r="K297" s="7"/>
      <c r="L297" s="7"/>
      <c r="M297" s="54" t="str">
        <f t="shared" si="13"/>
        <v/>
      </c>
      <c r="N297" s="56" t="str">
        <f t="shared" si="14"/>
        <v/>
      </c>
      <c r="O297" s="54" t="str" cm="1">
        <f t="array" ref="O297">_xlfn.IFS(N297="","",AND(H297&lt;32,M297&gt;31,N297&gt;5),"RCI",N297&gt;5,"RI",N297&lt;-5,"RD", AND(N297&gt;-6,N297&lt;6),"NRC")</f>
        <v/>
      </c>
    </row>
    <row r="298" spans="4:15" x14ac:dyDescent="0.35">
      <c r="D298" s="7"/>
      <c r="E298" s="7"/>
      <c r="F298" s="7"/>
      <c r="G298" s="7"/>
      <c r="H298" s="54" t="str">
        <f t="shared" si="12"/>
        <v/>
      </c>
      <c r="I298" s="7"/>
      <c r="J298" s="7"/>
      <c r="K298" s="7"/>
      <c r="L298" s="7"/>
      <c r="M298" s="54" t="str">
        <f t="shared" si="13"/>
        <v/>
      </c>
      <c r="N298" s="56" t="str">
        <f t="shared" si="14"/>
        <v/>
      </c>
      <c r="O298" s="54" t="str" cm="1">
        <f t="array" ref="O298">_xlfn.IFS(N298="","",AND(H298&lt;32,M298&gt;31,N298&gt;5),"RCI",N298&gt;5,"RI",N298&lt;-5,"RD", AND(N298&gt;-6,N298&lt;6),"NRC")</f>
        <v/>
      </c>
    </row>
    <row r="299" spans="4:15" x14ac:dyDescent="0.35">
      <c r="D299" s="7"/>
      <c r="E299" s="7"/>
      <c r="F299" s="7"/>
      <c r="G299" s="7"/>
      <c r="H299" s="54" t="str">
        <f t="shared" si="12"/>
        <v/>
      </c>
      <c r="I299" s="7"/>
      <c r="J299" s="7"/>
      <c r="K299" s="7"/>
      <c r="L299" s="7"/>
      <c r="M299" s="54" t="str">
        <f t="shared" si="13"/>
        <v/>
      </c>
      <c r="N299" s="56" t="str">
        <f t="shared" si="14"/>
        <v/>
      </c>
      <c r="O299" s="54" t="str" cm="1">
        <f t="array" ref="O299">_xlfn.IFS(N299="","",AND(H299&lt;32,M299&gt;31,N299&gt;5),"RCI",N299&gt;5,"RI",N299&lt;-5,"RD", AND(N299&gt;-6,N299&lt;6),"NRC")</f>
        <v/>
      </c>
    </row>
    <row r="300" spans="4:15" x14ac:dyDescent="0.35">
      <c r="D300" s="7"/>
      <c r="E300" s="7"/>
      <c r="F300" s="7"/>
      <c r="G300" s="7"/>
      <c r="H300" s="54" t="str">
        <f t="shared" si="12"/>
        <v/>
      </c>
      <c r="I300" s="7"/>
      <c r="J300" s="7"/>
      <c r="K300" s="7"/>
      <c r="L300" s="7"/>
      <c r="M300" s="54" t="str">
        <f t="shared" si="13"/>
        <v/>
      </c>
      <c r="N300" s="56" t="str">
        <f t="shared" si="14"/>
        <v/>
      </c>
      <c r="O300" s="54" t="str" cm="1">
        <f t="array" ref="O300">_xlfn.IFS(N300="","",AND(H300&lt;32,M300&gt;31,N300&gt;5),"RCI",N300&gt;5,"RI",N300&lt;-5,"RD", AND(N300&gt;-6,N300&lt;6),"NRC")</f>
        <v/>
      </c>
    </row>
    <row r="301" spans="4:15" x14ac:dyDescent="0.35">
      <c r="D301" s="7"/>
      <c r="E301" s="7"/>
      <c r="F301" s="7"/>
      <c r="G301" s="7"/>
      <c r="H301" s="54" t="str">
        <f t="shared" si="12"/>
        <v/>
      </c>
      <c r="I301" s="7"/>
      <c r="J301" s="7"/>
      <c r="K301" s="7"/>
      <c r="L301" s="7"/>
      <c r="M301" s="54" t="str">
        <f t="shared" si="13"/>
        <v/>
      </c>
      <c r="N301" s="56" t="str">
        <f t="shared" si="14"/>
        <v/>
      </c>
      <c r="O301" s="54" t="str" cm="1">
        <f t="array" ref="O301">_xlfn.IFS(N301="","",AND(H301&lt;32,M301&gt;31,N301&gt;5),"RCI",N301&gt;5,"RI",N301&lt;-5,"RD", AND(N301&gt;-6,N301&lt;6),"NRC")</f>
        <v/>
      </c>
    </row>
    <row r="302" spans="4:15" x14ac:dyDescent="0.35">
      <c r="D302" s="7"/>
      <c r="E302" s="7"/>
      <c r="F302" s="7"/>
      <c r="G302" s="7"/>
      <c r="H302" s="54" t="str">
        <f t="shared" si="12"/>
        <v/>
      </c>
      <c r="I302" s="7"/>
      <c r="J302" s="7"/>
      <c r="K302" s="7"/>
      <c r="L302" s="7"/>
      <c r="M302" s="54" t="str">
        <f t="shared" si="13"/>
        <v/>
      </c>
      <c r="N302" s="56" t="str">
        <f t="shared" si="14"/>
        <v/>
      </c>
      <c r="O302" s="54" t="str" cm="1">
        <f t="array" ref="O302">_xlfn.IFS(N302="","",AND(H302&lt;32,M302&gt;31,N302&gt;5),"RCI",N302&gt;5,"RI",N302&lt;-5,"RD", AND(N302&gt;-6,N302&lt;6),"NRC")</f>
        <v/>
      </c>
    </row>
    <row r="303" spans="4:15" x14ac:dyDescent="0.35">
      <c r="D303" s="7"/>
      <c r="E303" s="7"/>
      <c r="F303" s="7"/>
      <c r="G303" s="7"/>
      <c r="H303" s="54" t="str">
        <f t="shared" si="12"/>
        <v/>
      </c>
      <c r="I303" s="7"/>
      <c r="J303" s="7"/>
      <c r="K303" s="7"/>
      <c r="L303" s="7"/>
      <c r="M303" s="54" t="str">
        <f t="shared" si="13"/>
        <v/>
      </c>
      <c r="N303" s="56" t="str">
        <f t="shared" si="14"/>
        <v/>
      </c>
      <c r="O303" s="54" t="str" cm="1">
        <f t="array" ref="O303">_xlfn.IFS(N303="","",AND(H303&lt;32,M303&gt;31,N303&gt;5),"RCI",N303&gt;5,"RI",N303&lt;-5,"RD", AND(N303&gt;-6,N303&lt;6),"NRC")</f>
        <v/>
      </c>
    </row>
    <row r="304" spans="4:15" x14ac:dyDescent="0.35">
      <c r="D304" s="7"/>
      <c r="E304" s="7"/>
      <c r="F304" s="7"/>
      <c r="G304" s="7"/>
      <c r="H304" s="54" t="str">
        <f t="shared" si="12"/>
        <v/>
      </c>
      <c r="I304" s="7"/>
      <c r="J304" s="7"/>
      <c r="K304" s="7"/>
      <c r="L304" s="7"/>
      <c r="M304" s="54" t="str">
        <f t="shared" si="13"/>
        <v/>
      </c>
      <c r="N304" s="56" t="str">
        <f t="shared" si="14"/>
        <v/>
      </c>
      <c r="O304" s="54" t="str" cm="1">
        <f t="array" ref="O304">_xlfn.IFS(N304="","",AND(H304&lt;32,M304&gt;31,N304&gt;5),"RCI",N304&gt;5,"RI",N304&lt;-5,"RD", AND(N304&gt;-6,N304&lt;6),"NRC")</f>
        <v/>
      </c>
    </row>
    <row r="305" spans="4:15" x14ac:dyDescent="0.35">
      <c r="D305" s="7"/>
      <c r="E305" s="7"/>
      <c r="F305" s="7"/>
      <c r="G305" s="7"/>
      <c r="H305" s="54" t="str">
        <f t="shared" si="12"/>
        <v/>
      </c>
      <c r="I305" s="7"/>
      <c r="J305" s="7"/>
      <c r="K305" s="7"/>
      <c r="L305" s="7"/>
      <c r="M305" s="54" t="str">
        <f t="shared" si="13"/>
        <v/>
      </c>
      <c r="N305" s="56" t="str">
        <f t="shared" si="14"/>
        <v/>
      </c>
      <c r="O305" s="54" t="str" cm="1">
        <f t="array" ref="O305">_xlfn.IFS(N305="","",AND(H305&lt;32,M305&gt;31,N305&gt;5),"RCI",N305&gt;5,"RI",N305&lt;-5,"RD", AND(N305&gt;-6,N305&lt;6),"NRC")</f>
        <v/>
      </c>
    </row>
    <row r="306" spans="4:15" x14ac:dyDescent="0.35">
      <c r="D306" s="7"/>
      <c r="E306" s="7"/>
      <c r="F306" s="7"/>
      <c r="G306" s="7"/>
      <c r="H306" s="54" t="str">
        <f t="shared" si="12"/>
        <v/>
      </c>
      <c r="I306" s="7"/>
      <c r="J306" s="7"/>
      <c r="K306" s="7"/>
      <c r="L306" s="7"/>
      <c r="M306" s="54" t="str">
        <f t="shared" si="13"/>
        <v/>
      </c>
      <c r="N306" s="56" t="str">
        <f t="shared" si="14"/>
        <v/>
      </c>
      <c r="O306" s="54" t="str" cm="1">
        <f t="array" ref="O306">_xlfn.IFS(N306="","",AND(H306&lt;32,M306&gt;31,N306&gt;5),"RCI",N306&gt;5,"RI",N306&lt;-5,"RD", AND(N306&gt;-6,N306&lt;6),"NRC")</f>
        <v/>
      </c>
    </row>
    <row r="307" spans="4:15" x14ac:dyDescent="0.35">
      <c r="D307" s="7"/>
      <c r="E307" s="7"/>
      <c r="F307" s="7"/>
      <c r="G307" s="7"/>
      <c r="H307" s="54" t="str">
        <f t="shared" si="12"/>
        <v/>
      </c>
      <c r="I307" s="7"/>
      <c r="J307" s="7"/>
      <c r="K307" s="7"/>
      <c r="L307" s="7"/>
      <c r="M307" s="54" t="str">
        <f t="shared" si="13"/>
        <v/>
      </c>
      <c r="N307" s="56" t="str">
        <f t="shared" si="14"/>
        <v/>
      </c>
      <c r="O307" s="54" t="str" cm="1">
        <f t="array" ref="O307">_xlfn.IFS(N307="","",AND(H307&lt;32,M307&gt;31,N307&gt;5),"RCI",N307&gt;5,"RI",N307&lt;-5,"RD", AND(N307&gt;-6,N307&lt;6),"NRC")</f>
        <v/>
      </c>
    </row>
    <row r="308" spans="4:15" x14ac:dyDescent="0.35">
      <c r="D308" s="7"/>
      <c r="E308" s="7"/>
      <c r="F308" s="7"/>
      <c r="G308" s="7"/>
      <c r="H308" s="54" t="str">
        <f t="shared" si="12"/>
        <v/>
      </c>
      <c r="I308" s="7"/>
      <c r="J308" s="7"/>
      <c r="K308" s="7"/>
      <c r="L308" s="7"/>
      <c r="M308" s="54" t="str">
        <f t="shared" si="13"/>
        <v/>
      </c>
      <c r="N308" s="56" t="str">
        <f t="shared" si="14"/>
        <v/>
      </c>
      <c r="O308" s="54" t="str" cm="1">
        <f t="array" ref="O308">_xlfn.IFS(N308="","",AND(H308&lt;32,M308&gt;31,N308&gt;5),"RCI",N308&gt;5,"RI",N308&lt;-5,"RD", AND(N308&gt;-6,N308&lt;6),"NRC")</f>
        <v/>
      </c>
    </row>
    <row r="309" spans="4:15" x14ac:dyDescent="0.35">
      <c r="D309" s="7"/>
      <c r="E309" s="7"/>
      <c r="F309" s="7"/>
      <c r="G309" s="7"/>
      <c r="H309" s="54" t="str">
        <f t="shared" si="12"/>
        <v/>
      </c>
      <c r="I309" s="7"/>
      <c r="J309" s="7"/>
      <c r="K309" s="7"/>
      <c r="L309" s="7"/>
      <c r="M309" s="54" t="str">
        <f t="shared" si="13"/>
        <v/>
      </c>
      <c r="N309" s="56" t="str">
        <f t="shared" si="14"/>
        <v/>
      </c>
      <c r="O309" s="54" t="str" cm="1">
        <f t="array" ref="O309">_xlfn.IFS(N309="","",AND(H309&lt;32,M309&gt;31,N309&gt;5),"RCI",N309&gt;5,"RI",N309&lt;-5,"RD", AND(N309&gt;-6,N309&lt;6),"NRC")</f>
        <v/>
      </c>
    </row>
    <row r="310" spans="4:15" x14ac:dyDescent="0.35">
      <c r="D310" s="7"/>
      <c r="E310" s="7"/>
      <c r="F310" s="7"/>
      <c r="G310" s="7"/>
      <c r="H310" s="54" t="str">
        <f t="shared" si="12"/>
        <v/>
      </c>
      <c r="I310" s="7"/>
      <c r="J310" s="7"/>
      <c r="K310" s="7"/>
      <c r="L310" s="7"/>
      <c r="M310" s="54" t="str">
        <f t="shared" si="13"/>
        <v/>
      </c>
      <c r="N310" s="56" t="str">
        <f t="shared" si="14"/>
        <v/>
      </c>
      <c r="O310" s="54" t="str" cm="1">
        <f t="array" ref="O310">_xlfn.IFS(N310="","",AND(H310&lt;32,M310&gt;31,N310&gt;5),"RCI",N310&gt;5,"RI",N310&lt;-5,"RD", AND(N310&gt;-6,N310&lt;6),"NRC")</f>
        <v/>
      </c>
    </row>
    <row r="311" spans="4:15" x14ac:dyDescent="0.35">
      <c r="D311" s="7"/>
      <c r="E311" s="7"/>
      <c r="F311" s="7"/>
      <c r="G311" s="7"/>
      <c r="H311" s="54" t="str">
        <f t="shared" si="12"/>
        <v/>
      </c>
      <c r="I311" s="7"/>
      <c r="J311" s="7"/>
      <c r="K311" s="7"/>
      <c r="L311" s="7"/>
      <c r="M311" s="54" t="str">
        <f t="shared" si="13"/>
        <v/>
      </c>
      <c r="N311" s="56" t="str">
        <f t="shared" si="14"/>
        <v/>
      </c>
      <c r="O311" s="54" t="str" cm="1">
        <f t="array" ref="O311">_xlfn.IFS(N311="","",AND(H311&lt;32,M311&gt;31,N311&gt;5),"RCI",N311&gt;5,"RI",N311&lt;-5,"RD", AND(N311&gt;-6,N311&lt;6),"NRC")</f>
        <v/>
      </c>
    </row>
    <row r="312" spans="4:15" x14ac:dyDescent="0.35">
      <c r="D312" s="7"/>
      <c r="E312" s="7"/>
      <c r="F312" s="7"/>
      <c r="G312" s="7"/>
      <c r="H312" s="54" t="str">
        <f t="shared" si="12"/>
        <v/>
      </c>
      <c r="I312" s="7"/>
      <c r="J312" s="7"/>
      <c r="K312" s="7"/>
      <c r="L312" s="7"/>
      <c r="M312" s="54" t="str">
        <f t="shared" si="13"/>
        <v/>
      </c>
      <c r="N312" s="56" t="str">
        <f t="shared" si="14"/>
        <v/>
      </c>
      <c r="O312" s="54" t="str" cm="1">
        <f t="array" ref="O312">_xlfn.IFS(N312="","",AND(H312&lt;32,M312&gt;31,N312&gt;5),"RCI",N312&gt;5,"RI",N312&lt;-5,"RD", AND(N312&gt;-6,N312&lt;6),"NRC")</f>
        <v/>
      </c>
    </row>
    <row r="313" spans="4:15" x14ac:dyDescent="0.35">
      <c r="D313" s="7"/>
      <c r="E313" s="7"/>
      <c r="F313" s="7"/>
      <c r="G313" s="7"/>
      <c r="H313" s="54" t="str">
        <f t="shared" si="12"/>
        <v/>
      </c>
      <c r="I313" s="7"/>
      <c r="J313" s="7"/>
      <c r="K313" s="7"/>
      <c r="L313" s="7"/>
      <c r="M313" s="54" t="str">
        <f t="shared" si="13"/>
        <v/>
      </c>
      <c r="N313" s="56" t="str">
        <f t="shared" si="14"/>
        <v/>
      </c>
      <c r="O313" s="54" t="str" cm="1">
        <f t="array" ref="O313">_xlfn.IFS(N313="","",AND(H313&lt;32,M313&gt;31,N313&gt;5),"RCI",N313&gt;5,"RI",N313&lt;-5,"RD", AND(N313&gt;-6,N313&lt;6),"NRC")</f>
        <v/>
      </c>
    </row>
    <row r="314" spans="4:15" x14ac:dyDescent="0.35">
      <c r="D314" s="7"/>
      <c r="E314" s="7"/>
      <c r="F314" s="7"/>
      <c r="G314" s="7"/>
      <c r="H314" s="54" t="str">
        <f t="shared" si="12"/>
        <v/>
      </c>
      <c r="I314" s="7"/>
      <c r="J314" s="7"/>
      <c r="K314" s="7"/>
      <c r="L314" s="7"/>
      <c r="M314" s="54" t="str">
        <f t="shared" si="13"/>
        <v/>
      </c>
      <c r="N314" s="56" t="str">
        <f t="shared" si="14"/>
        <v/>
      </c>
      <c r="O314" s="54" t="str" cm="1">
        <f t="array" ref="O314">_xlfn.IFS(N314="","",AND(H314&lt;32,M314&gt;31,N314&gt;5),"RCI",N314&gt;5,"RI",N314&lt;-5,"RD", AND(N314&gt;-6,N314&lt;6),"NRC")</f>
        <v/>
      </c>
    </row>
    <row r="315" spans="4:15" x14ac:dyDescent="0.35">
      <c r="D315" s="7"/>
      <c r="E315" s="7"/>
      <c r="F315" s="7"/>
      <c r="G315" s="7"/>
      <c r="H315" s="54" t="str">
        <f t="shared" si="12"/>
        <v/>
      </c>
      <c r="I315" s="7"/>
      <c r="J315" s="7"/>
      <c r="K315" s="7"/>
      <c r="L315" s="7"/>
      <c r="M315" s="54" t="str">
        <f t="shared" si="13"/>
        <v/>
      </c>
      <c r="N315" s="56" t="str">
        <f t="shared" si="14"/>
        <v/>
      </c>
      <c r="O315" s="54" t="str" cm="1">
        <f t="array" ref="O315">_xlfn.IFS(N315="","",AND(H315&lt;32,M315&gt;31,N315&gt;5),"RCI",N315&gt;5,"RI",N315&lt;-5,"RD", AND(N315&gt;-6,N315&lt;6),"NRC")</f>
        <v/>
      </c>
    </row>
    <row r="316" spans="4:15" x14ac:dyDescent="0.35">
      <c r="D316" s="7"/>
      <c r="E316" s="7"/>
      <c r="F316" s="7"/>
      <c r="G316" s="7"/>
      <c r="H316" s="54" t="str">
        <f t="shared" si="12"/>
        <v/>
      </c>
      <c r="I316" s="7"/>
      <c r="J316" s="7"/>
      <c r="K316" s="7"/>
      <c r="L316" s="7"/>
      <c r="M316" s="54" t="str">
        <f t="shared" si="13"/>
        <v/>
      </c>
      <c r="N316" s="56" t="str">
        <f t="shared" si="14"/>
        <v/>
      </c>
      <c r="O316" s="54" t="str" cm="1">
        <f t="array" ref="O316">_xlfn.IFS(N316="","",AND(H316&lt;32,M316&gt;31,N316&gt;5),"RCI",N316&gt;5,"RI",N316&lt;-5,"RD", AND(N316&gt;-6,N316&lt;6),"NRC")</f>
        <v/>
      </c>
    </row>
    <row r="317" spans="4:15" x14ac:dyDescent="0.35">
      <c r="D317" s="7"/>
      <c r="E317" s="7"/>
      <c r="F317" s="7"/>
      <c r="G317" s="7"/>
      <c r="H317" s="54" t="str">
        <f t="shared" si="12"/>
        <v/>
      </c>
      <c r="I317" s="7"/>
      <c r="J317" s="7"/>
      <c r="K317" s="7"/>
      <c r="L317" s="7"/>
      <c r="M317" s="54" t="str">
        <f t="shared" si="13"/>
        <v/>
      </c>
      <c r="N317" s="56" t="str">
        <f t="shared" si="14"/>
        <v/>
      </c>
      <c r="O317" s="54" t="str" cm="1">
        <f t="array" ref="O317">_xlfn.IFS(N317="","",AND(H317&lt;32,M317&gt;31,N317&gt;5),"RCI",N317&gt;5,"RI",N317&lt;-5,"RD", AND(N317&gt;-6,N317&lt;6),"NRC")</f>
        <v/>
      </c>
    </row>
    <row r="318" spans="4:15" x14ac:dyDescent="0.35">
      <c r="D318" s="7"/>
      <c r="E318" s="7"/>
      <c r="F318" s="7"/>
      <c r="G318" s="7"/>
      <c r="H318" s="54" t="str">
        <f t="shared" si="12"/>
        <v/>
      </c>
      <c r="I318" s="7"/>
      <c r="J318" s="7"/>
      <c r="K318" s="7"/>
      <c r="L318" s="7"/>
      <c r="M318" s="54" t="str">
        <f t="shared" si="13"/>
        <v/>
      </c>
      <c r="N318" s="56" t="str">
        <f t="shared" si="14"/>
        <v/>
      </c>
      <c r="O318" s="54" t="str" cm="1">
        <f t="array" ref="O318">_xlfn.IFS(N318="","",AND(H318&lt;32,M318&gt;31,N318&gt;5),"RCI",N318&gt;5,"RI",N318&lt;-5,"RD", AND(N318&gt;-6,N318&lt;6),"NRC")</f>
        <v/>
      </c>
    </row>
    <row r="319" spans="4:15" x14ac:dyDescent="0.35">
      <c r="D319" s="7"/>
      <c r="E319" s="7"/>
      <c r="F319" s="7"/>
      <c r="G319" s="7"/>
      <c r="H319" s="54" t="str">
        <f t="shared" si="12"/>
        <v/>
      </c>
      <c r="I319" s="7"/>
      <c r="J319" s="7"/>
      <c r="K319" s="7"/>
      <c r="L319" s="7"/>
      <c r="M319" s="54" t="str">
        <f t="shared" si="13"/>
        <v/>
      </c>
      <c r="N319" s="56" t="str">
        <f t="shared" si="14"/>
        <v/>
      </c>
      <c r="O319" s="54" t="str" cm="1">
        <f t="array" ref="O319">_xlfn.IFS(N319="","",AND(H319&lt;32,M319&gt;31,N319&gt;5),"RCI",N319&gt;5,"RI",N319&lt;-5,"RD", AND(N319&gt;-6,N319&lt;6),"NRC")</f>
        <v/>
      </c>
    </row>
    <row r="320" spans="4:15" x14ac:dyDescent="0.35">
      <c r="D320" s="7"/>
      <c r="E320" s="7"/>
      <c r="F320" s="7"/>
      <c r="G320" s="7"/>
      <c r="H320" s="54" t="str">
        <f t="shared" si="12"/>
        <v/>
      </c>
      <c r="I320" s="7"/>
      <c r="J320" s="7"/>
      <c r="K320" s="7"/>
      <c r="L320" s="7"/>
      <c r="M320" s="54" t="str">
        <f t="shared" si="13"/>
        <v/>
      </c>
      <c r="N320" s="56" t="str">
        <f t="shared" si="14"/>
        <v/>
      </c>
      <c r="O320" s="54" t="str" cm="1">
        <f t="array" ref="O320">_xlfn.IFS(N320="","",AND(H320&lt;32,M320&gt;31,N320&gt;5),"RCI",N320&gt;5,"RI",N320&lt;-5,"RD", AND(N320&gt;-6,N320&lt;6),"NRC")</f>
        <v/>
      </c>
    </row>
    <row r="321" spans="4:15" x14ac:dyDescent="0.35">
      <c r="D321" s="7"/>
      <c r="E321" s="7"/>
      <c r="F321" s="7"/>
      <c r="G321" s="7"/>
      <c r="H321" s="54" t="str">
        <f t="shared" si="12"/>
        <v/>
      </c>
      <c r="I321" s="7"/>
      <c r="J321" s="7"/>
      <c r="K321" s="7"/>
      <c r="L321" s="7"/>
      <c r="M321" s="54" t="str">
        <f t="shared" si="13"/>
        <v/>
      </c>
      <c r="N321" s="56" t="str">
        <f t="shared" si="14"/>
        <v/>
      </c>
      <c r="O321" s="54" t="str" cm="1">
        <f t="array" ref="O321">_xlfn.IFS(N321="","",AND(H321&lt;32,M321&gt;31,N321&gt;5),"RCI",N321&gt;5,"RI",N321&lt;-5,"RD", AND(N321&gt;-6,N321&lt;6),"NRC")</f>
        <v/>
      </c>
    </row>
    <row r="322" spans="4:15" x14ac:dyDescent="0.35">
      <c r="D322" s="7"/>
      <c r="E322" s="7"/>
      <c r="F322" s="7"/>
      <c r="G322" s="7"/>
      <c r="H322" s="54" t="str">
        <f t="shared" si="12"/>
        <v/>
      </c>
      <c r="I322" s="7"/>
      <c r="J322" s="7"/>
      <c r="K322" s="7"/>
      <c r="L322" s="7"/>
      <c r="M322" s="54" t="str">
        <f t="shared" si="13"/>
        <v/>
      </c>
      <c r="N322" s="56" t="str">
        <f t="shared" si="14"/>
        <v/>
      </c>
      <c r="O322" s="54" t="str" cm="1">
        <f t="array" ref="O322">_xlfn.IFS(N322="","",AND(H322&lt;32,M322&gt;31,N322&gt;5),"RCI",N322&gt;5,"RI",N322&lt;-5,"RD", AND(N322&gt;-6,N322&lt;6),"NRC")</f>
        <v/>
      </c>
    </row>
    <row r="323" spans="4:15" x14ac:dyDescent="0.35">
      <c r="D323" s="7"/>
      <c r="E323" s="7"/>
      <c r="F323" s="7"/>
      <c r="G323" s="7"/>
      <c r="H323" s="54" t="str">
        <f t="shared" si="12"/>
        <v/>
      </c>
      <c r="I323" s="7"/>
      <c r="J323" s="7"/>
      <c r="K323" s="7"/>
      <c r="L323" s="7"/>
      <c r="M323" s="54" t="str">
        <f t="shared" si="13"/>
        <v/>
      </c>
      <c r="N323" s="56" t="str">
        <f t="shared" si="14"/>
        <v/>
      </c>
      <c r="O323" s="54" t="str" cm="1">
        <f t="array" ref="O323">_xlfn.IFS(N323="","",AND(H323&lt;32,M323&gt;31,N323&gt;5),"RCI",N323&gt;5,"RI",N323&lt;-5,"RD", AND(N323&gt;-6,N323&lt;6),"NRC")</f>
        <v/>
      </c>
    </row>
    <row r="324" spans="4:15" x14ac:dyDescent="0.35">
      <c r="D324" s="7"/>
      <c r="E324" s="7"/>
      <c r="F324" s="7"/>
      <c r="G324" s="7"/>
      <c r="H324" s="54" t="str">
        <f t="shared" ref="H324:H387" si="15">IF(COUNT(D324:G324)=4,SUM(D324:G324),"")</f>
        <v/>
      </c>
      <c r="I324" s="7"/>
      <c r="J324" s="7"/>
      <c r="K324" s="7"/>
      <c r="L324" s="7"/>
      <c r="M324" s="54" t="str">
        <f t="shared" ref="M324:M387" si="16">IF(COUNT(I324:L324)=4,SUM(I324:L324),"")</f>
        <v/>
      </c>
      <c r="N324" s="56" t="str">
        <f t="shared" ref="N324:N387" si="17">IF(COUNT(H324,M324)=2,M324-H324,"")</f>
        <v/>
      </c>
      <c r="O324" s="54" t="str" cm="1">
        <f t="array" ref="O324">_xlfn.IFS(N324="","",AND(H324&lt;32,M324&gt;31,N324&gt;5),"RCI",N324&gt;5,"RI",N324&lt;-5,"RD", AND(N324&gt;-6,N324&lt;6),"NRC")</f>
        <v/>
      </c>
    </row>
    <row r="325" spans="4:15" x14ac:dyDescent="0.35">
      <c r="D325" s="7"/>
      <c r="E325" s="7"/>
      <c r="F325" s="7"/>
      <c r="G325" s="7"/>
      <c r="H325" s="54" t="str">
        <f t="shared" si="15"/>
        <v/>
      </c>
      <c r="I325" s="7"/>
      <c r="J325" s="7"/>
      <c r="K325" s="7"/>
      <c r="L325" s="7"/>
      <c r="M325" s="54" t="str">
        <f t="shared" si="16"/>
        <v/>
      </c>
      <c r="N325" s="56" t="str">
        <f t="shared" si="17"/>
        <v/>
      </c>
      <c r="O325" s="54" t="str" cm="1">
        <f t="array" ref="O325">_xlfn.IFS(N325="","",AND(H325&lt;32,M325&gt;31,N325&gt;5),"RCI",N325&gt;5,"RI",N325&lt;-5,"RD", AND(N325&gt;-6,N325&lt;6),"NRC")</f>
        <v/>
      </c>
    </row>
    <row r="326" spans="4:15" x14ac:dyDescent="0.35">
      <c r="D326" s="7"/>
      <c r="E326" s="7"/>
      <c r="F326" s="7"/>
      <c r="G326" s="7"/>
      <c r="H326" s="54" t="str">
        <f t="shared" si="15"/>
        <v/>
      </c>
      <c r="I326" s="7"/>
      <c r="J326" s="7"/>
      <c r="K326" s="7"/>
      <c r="L326" s="7"/>
      <c r="M326" s="54" t="str">
        <f t="shared" si="16"/>
        <v/>
      </c>
      <c r="N326" s="56" t="str">
        <f t="shared" si="17"/>
        <v/>
      </c>
      <c r="O326" s="54" t="str" cm="1">
        <f t="array" ref="O326">_xlfn.IFS(N326="","",AND(H326&lt;32,M326&gt;31,N326&gt;5),"RCI",N326&gt;5,"RI",N326&lt;-5,"RD", AND(N326&gt;-6,N326&lt;6),"NRC")</f>
        <v/>
      </c>
    </row>
    <row r="327" spans="4:15" x14ac:dyDescent="0.35">
      <c r="D327" s="7"/>
      <c r="E327" s="7"/>
      <c r="F327" s="7"/>
      <c r="G327" s="7"/>
      <c r="H327" s="54" t="str">
        <f t="shared" si="15"/>
        <v/>
      </c>
      <c r="I327" s="7"/>
      <c r="J327" s="7"/>
      <c r="K327" s="7"/>
      <c r="L327" s="7"/>
      <c r="M327" s="54" t="str">
        <f t="shared" si="16"/>
        <v/>
      </c>
      <c r="N327" s="56" t="str">
        <f t="shared" si="17"/>
        <v/>
      </c>
      <c r="O327" s="54" t="str" cm="1">
        <f t="array" ref="O327">_xlfn.IFS(N327="","",AND(H327&lt;32,M327&gt;31,N327&gt;5),"RCI",N327&gt;5,"RI",N327&lt;-5,"RD", AND(N327&gt;-6,N327&lt;6),"NRC")</f>
        <v/>
      </c>
    </row>
    <row r="328" spans="4:15" x14ac:dyDescent="0.35">
      <c r="D328" s="7"/>
      <c r="E328" s="7"/>
      <c r="F328" s="7"/>
      <c r="G328" s="7"/>
      <c r="H328" s="54" t="str">
        <f t="shared" si="15"/>
        <v/>
      </c>
      <c r="I328" s="7"/>
      <c r="J328" s="7"/>
      <c r="K328" s="7"/>
      <c r="L328" s="7"/>
      <c r="M328" s="54" t="str">
        <f t="shared" si="16"/>
        <v/>
      </c>
      <c r="N328" s="56" t="str">
        <f t="shared" si="17"/>
        <v/>
      </c>
      <c r="O328" s="54" t="str" cm="1">
        <f t="array" ref="O328">_xlfn.IFS(N328="","",AND(H328&lt;32,M328&gt;31,N328&gt;5),"RCI",N328&gt;5,"RI",N328&lt;-5,"RD", AND(N328&gt;-6,N328&lt;6),"NRC")</f>
        <v/>
      </c>
    </row>
    <row r="329" spans="4:15" x14ac:dyDescent="0.35">
      <c r="D329" s="7"/>
      <c r="E329" s="7"/>
      <c r="F329" s="7"/>
      <c r="G329" s="7"/>
      <c r="H329" s="54" t="str">
        <f t="shared" si="15"/>
        <v/>
      </c>
      <c r="I329" s="7"/>
      <c r="J329" s="7"/>
      <c r="K329" s="7"/>
      <c r="L329" s="7"/>
      <c r="M329" s="54" t="str">
        <f t="shared" si="16"/>
        <v/>
      </c>
      <c r="N329" s="56" t="str">
        <f t="shared" si="17"/>
        <v/>
      </c>
      <c r="O329" s="54" t="str" cm="1">
        <f t="array" ref="O329">_xlfn.IFS(N329="","",AND(H329&lt;32,M329&gt;31,N329&gt;5),"RCI",N329&gt;5,"RI",N329&lt;-5,"RD", AND(N329&gt;-6,N329&lt;6),"NRC")</f>
        <v/>
      </c>
    </row>
    <row r="330" spans="4:15" x14ac:dyDescent="0.35">
      <c r="D330" s="7"/>
      <c r="E330" s="7"/>
      <c r="F330" s="7"/>
      <c r="G330" s="7"/>
      <c r="H330" s="54" t="str">
        <f t="shared" si="15"/>
        <v/>
      </c>
      <c r="I330" s="7"/>
      <c r="J330" s="7"/>
      <c r="K330" s="7"/>
      <c r="L330" s="7"/>
      <c r="M330" s="54" t="str">
        <f t="shared" si="16"/>
        <v/>
      </c>
      <c r="N330" s="56" t="str">
        <f t="shared" si="17"/>
        <v/>
      </c>
      <c r="O330" s="54" t="str" cm="1">
        <f t="array" ref="O330">_xlfn.IFS(N330="","",AND(H330&lt;32,M330&gt;31,N330&gt;5),"RCI",N330&gt;5,"RI",N330&lt;-5,"RD", AND(N330&gt;-6,N330&lt;6),"NRC")</f>
        <v/>
      </c>
    </row>
    <row r="331" spans="4:15" x14ac:dyDescent="0.35">
      <c r="D331" s="7"/>
      <c r="E331" s="7"/>
      <c r="F331" s="7"/>
      <c r="G331" s="7"/>
      <c r="H331" s="54" t="str">
        <f t="shared" si="15"/>
        <v/>
      </c>
      <c r="I331" s="7"/>
      <c r="J331" s="7"/>
      <c r="K331" s="7"/>
      <c r="L331" s="7"/>
      <c r="M331" s="54" t="str">
        <f t="shared" si="16"/>
        <v/>
      </c>
      <c r="N331" s="56" t="str">
        <f t="shared" si="17"/>
        <v/>
      </c>
      <c r="O331" s="54" t="str" cm="1">
        <f t="array" ref="O331">_xlfn.IFS(N331="","",AND(H331&lt;32,M331&gt;31,N331&gt;5),"RCI",N331&gt;5,"RI",N331&lt;-5,"RD", AND(N331&gt;-6,N331&lt;6),"NRC")</f>
        <v/>
      </c>
    </row>
    <row r="332" spans="4:15" x14ac:dyDescent="0.35">
      <c r="D332" s="7"/>
      <c r="E332" s="7"/>
      <c r="F332" s="7"/>
      <c r="G332" s="7"/>
      <c r="H332" s="54" t="str">
        <f t="shared" si="15"/>
        <v/>
      </c>
      <c r="I332" s="7"/>
      <c r="J332" s="7"/>
      <c r="K332" s="7"/>
      <c r="L332" s="7"/>
      <c r="M332" s="54" t="str">
        <f t="shared" si="16"/>
        <v/>
      </c>
      <c r="N332" s="56" t="str">
        <f t="shared" si="17"/>
        <v/>
      </c>
      <c r="O332" s="54" t="str" cm="1">
        <f t="array" ref="O332">_xlfn.IFS(N332="","",AND(H332&lt;32,M332&gt;31,N332&gt;5),"RCI",N332&gt;5,"RI",N332&lt;-5,"RD", AND(N332&gt;-6,N332&lt;6),"NRC")</f>
        <v/>
      </c>
    </row>
    <row r="333" spans="4:15" x14ac:dyDescent="0.35">
      <c r="D333" s="7"/>
      <c r="E333" s="7"/>
      <c r="F333" s="7"/>
      <c r="G333" s="7"/>
      <c r="H333" s="54" t="str">
        <f t="shared" si="15"/>
        <v/>
      </c>
      <c r="I333" s="7"/>
      <c r="J333" s="7"/>
      <c r="K333" s="7"/>
      <c r="L333" s="7"/>
      <c r="M333" s="54" t="str">
        <f t="shared" si="16"/>
        <v/>
      </c>
      <c r="N333" s="56" t="str">
        <f t="shared" si="17"/>
        <v/>
      </c>
      <c r="O333" s="54" t="str" cm="1">
        <f t="array" ref="O333">_xlfn.IFS(N333="","",AND(H333&lt;32,M333&gt;31,N333&gt;5),"RCI",N333&gt;5,"RI",N333&lt;-5,"RD", AND(N333&gt;-6,N333&lt;6),"NRC")</f>
        <v/>
      </c>
    </row>
    <row r="334" spans="4:15" x14ac:dyDescent="0.35">
      <c r="D334" s="7"/>
      <c r="E334" s="7"/>
      <c r="F334" s="7"/>
      <c r="G334" s="7"/>
      <c r="H334" s="54" t="str">
        <f t="shared" si="15"/>
        <v/>
      </c>
      <c r="I334" s="7"/>
      <c r="J334" s="7"/>
      <c r="K334" s="7"/>
      <c r="L334" s="7"/>
      <c r="M334" s="54" t="str">
        <f t="shared" si="16"/>
        <v/>
      </c>
      <c r="N334" s="56" t="str">
        <f t="shared" si="17"/>
        <v/>
      </c>
      <c r="O334" s="54" t="str" cm="1">
        <f t="array" ref="O334">_xlfn.IFS(N334="","",AND(H334&lt;32,M334&gt;31,N334&gt;5),"RCI",N334&gt;5,"RI",N334&lt;-5,"RD", AND(N334&gt;-6,N334&lt;6),"NRC")</f>
        <v/>
      </c>
    </row>
    <row r="335" spans="4:15" x14ac:dyDescent="0.35">
      <c r="D335" s="7"/>
      <c r="E335" s="7"/>
      <c r="F335" s="7"/>
      <c r="G335" s="7"/>
      <c r="H335" s="54" t="str">
        <f t="shared" si="15"/>
        <v/>
      </c>
      <c r="I335" s="7"/>
      <c r="J335" s="7"/>
      <c r="K335" s="7"/>
      <c r="L335" s="7"/>
      <c r="M335" s="54" t="str">
        <f t="shared" si="16"/>
        <v/>
      </c>
      <c r="N335" s="56" t="str">
        <f t="shared" si="17"/>
        <v/>
      </c>
      <c r="O335" s="54" t="str" cm="1">
        <f t="array" ref="O335">_xlfn.IFS(N335="","",AND(H335&lt;32,M335&gt;31,N335&gt;5),"RCI",N335&gt;5,"RI",N335&lt;-5,"RD", AND(N335&gt;-6,N335&lt;6),"NRC")</f>
        <v/>
      </c>
    </row>
    <row r="336" spans="4:15" x14ac:dyDescent="0.35">
      <c r="D336" s="7"/>
      <c r="E336" s="7"/>
      <c r="F336" s="7"/>
      <c r="G336" s="7"/>
      <c r="H336" s="54" t="str">
        <f t="shared" si="15"/>
        <v/>
      </c>
      <c r="I336" s="7"/>
      <c r="J336" s="7"/>
      <c r="K336" s="7"/>
      <c r="L336" s="7"/>
      <c r="M336" s="54" t="str">
        <f t="shared" si="16"/>
        <v/>
      </c>
      <c r="N336" s="56" t="str">
        <f t="shared" si="17"/>
        <v/>
      </c>
      <c r="O336" s="54" t="str" cm="1">
        <f t="array" ref="O336">_xlfn.IFS(N336="","",AND(H336&lt;32,M336&gt;31,N336&gt;5),"RCI",N336&gt;5,"RI",N336&lt;-5,"RD", AND(N336&gt;-6,N336&lt;6),"NRC")</f>
        <v/>
      </c>
    </row>
    <row r="337" spans="4:15" x14ac:dyDescent="0.35">
      <c r="D337" s="7"/>
      <c r="E337" s="7"/>
      <c r="F337" s="7"/>
      <c r="G337" s="7"/>
      <c r="H337" s="54" t="str">
        <f t="shared" si="15"/>
        <v/>
      </c>
      <c r="I337" s="7"/>
      <c r="J337" s="7"/>
      <c r="K337" s="7"/>
      <c r="L337" s="7"/>
      <c r="M337" s="54" t="str">
        <f t="shared" si="16"/>
        <v/>
      </c>
      <c r="N337" s="56" t="str">
        <f t="shared" si="17"/>
        <v/>
      </c>
      <c r="O337" s="54" t="str" cm="1">
        <f t="array" ref="O337">_xlfn.IFS(N337="","",AND(H337&lt;32,M337&gt;31,N337&gt;5),"RCI",N337&gt;5,"RI",N337&lt;-5,"RD", AND(N337&gt;-6,N337&lt;6),"NRC")</f>
        <v/>
      </c>
    </row>
    <row r="338" spans="4:15" x14ac:dyDescent="0.35">
      <c r="D338" s="7"/>
      <c r="E338" s="7"/>
      <c r="F338" s="7"/>
      <c r="G338" s="7"/>
      <c r="H338" s="54" t="str">
        <f t="shared" si="15"/>
        <v/>
      </c>
      <c r="I338" s="7"/>
      <c r="J338" s="7"/>
      <c r="K338" s="7"/>
      <c r="L338" s="7"/>
      <c r="M338" s="54" t="str">
        <f t="shared" si="16"/>
        <v/>
      </c>
      <c r="N338" s="56" t="str">
        <f t="shared" si="17"/>
        <v/>
      </c>
      <c r="O338" s="54" t="str" cm="1">
        <f t="array" ref="O338">_xlfn.IFS(N338="","",AND(H338&lt;32,M338&gt;31,N338&gt;5),"RCI",N338&gt;5,"RI",N338&lt;-5,"RD", AND(N338&gt;-6,N338&lt;6),"NRC")</f>
        <v/>
      </c>
    </row>
    <row r="339" spans="4:15" x14ac:dyDescent="0.35">
      <c r="D339" s="7"/>
      <c r="E339" s="7"/>
      <c r="F339" s="7"/>
      <c r="G339" s="7"/>
      <c r="H339" s="54" t="str">
        <f t="shared" si="15"/>
        <v/>
      </c>
      <c r="I339" s="7"/>
      <c r="J339" s="7"/>
      <c r="K339" s="7"/>
      <c r="L339" s="7"/>
      <c r="M339" s="54" t="str">
        <f t="shared" si="16"/>
        <v/>
      </c>
      <c r="N339" s="56" t="str">
        <f t="shared" si="17"/>
        <v/>
      </c>
      <c r="O339" s="54" t="str" cm="1">
        <f t="array" ref="O339">_xlfn.IFS(N339="","",AND(H339&lt;32,M339&gt;31,N339&gt;5),"RCI",N339&gt;5,"RI",N339&lt;-5,"RD", AND(N339&gt;-6,N339&lt;6),"NRC")</f>
        <v/>
      </c>
    </row>
    <row r="340" spans="4:15" x14ac:dyDescent="0.35">
      <c r="D340" s="7"/>
      <c r="E340" s="7"/>
      <c r="F340" s="7"/>
      <c r="G340" s="7"/>
      <c r="H340" s="54" t="str">
        <f t="shared" si="15"/>
        <v/>
      </c>
      <c r="I340" s="7"/>
      <c r="J340" s="7"/>
      <c r="K340" s="7"/>
      <c r="L340" s="7"/>
      <c r="M340" s="54" t="str">
        <f t="shared" si="16"/>
        <v/>
      </c>
      <c r="N340" s="56" t="str">
        <f t="shared" si="17"/>
        <v/>
      </c>
      <c r="O340" s="54" t="str" cm="1">
        <f t="array" ref="O340">_xlfn.IFS(N340="","",AND(H340&lt;32,M340&gt;31,N340&gt;5),"RCI",N340&gt;5,"RI",N340&lt;-5,"RD", AND(N340&gt;-6,N340&lt;6),"NRC")</f>
        <v/>
      </c>
    </row>
    <row r="341" spans="4:15" x14ac:dyDescent="0.35">
      <c r="D341" s="7"/>
      <c r="E341" s="7"/>
      <c r="F341" s="7"/>
      <c r="G341" s="7"/>
      <c r="H341" s="54" t="str">
        <f t="shared" si="15"/>
        <v/>
      </c>
      <c r="I341" s="7"/>
      <c r="J341" s="7"/>
      <c r="K341" s="7"/>
      <c r="L341" s="7"/>
      <c r="M341" s="54" t="str">
        <f t="shared" si="16"/>
        <v/>
      </c>
      <c r="N341" s="56" t="str">
        <f t="shared" si="17"/>
        <v/>
      </c>
      <c r="O341" s="54" t="str" cm="1">
        <f t="array" ref="O341">_xlfn.IFS(N341="","",AND(H341&lt;32,M341&gt;31,N341&gt;5),"RCI",N341&gt;5,"RI",N341&lt;-5,"RD", AND(N341&gt;-6,N341&lt;6),"NRC")</f>
        <v/>
      </c>
    </row>
    <row r="342" spans="4:15" x14ac:dyDescent="0.35">
      <c r="D342" s="7"/>
      <c r="E342" s="7"/>
      <c r="F342" s="7"/>
      <c r="G342" s="7"/>
      <c r="H342" s="54" t="str">
        <f t="shared" si="15"/>
        <v/>
      </c>
      <c r="I342" s="7"/>
      <c r="J342" s="7"/>
      <c r="K342" s="7"/>
      <c r="L342" s="7"/>
      <c r="M342" s="54" t="str">
        <f t="shared" si="16"/>
        <v/>
      </c>
      <c r="N342" s="56" t="str">
        <f t="shared" si="17"/>
        <v/>
      </c>
      <c r="O342" s="54" t="str" cm="1">
        <f t="array" ref="O342">_xlfn.IFS(N342="","",AND(H342&lt;32,M342&gt;31,N342&gt;5),"RCI",N342&gt;5,"RI",N342&lt;-5,"RD", AND(N342&gt;-6,N342&lt;6),"NRC")</f>
        <v/>
      </c>
    </row>
    <row r="343" spans="4:15" x14ac:dyDescent="0.35">
      <c r="D343" s="7"/>
      <c r="E343" s="7"/>
      <c r="F343" s="7"/>
      <c r="G343" s="7"/>
      <c r="H343" s="54" t="str">
        <f t="shared" si="15"/>
        <v/>
      </c>
      <c r="I343" s="7"/>
      <c r="J343" s="7"/>
      <c r="K343" s="7"/>
      <c r="L343" s="7"/>
      <c r="M343" s="54" t="str">
        <f t="shared" si="16"/>
        <v/>
      </c>
      <c r="N343" s="56" t="str">
        <f t="shared" si="17"/>
        <v/>
      </c>
      <c r="O343" s="54" t="str" cm="1">
        <f t="array" ref="O343">_xlfn.IFS(N343="","",AND(H343&lt;32,M343&gt;31,N343&gt;5),"RCI",N343&gt;5,"RI",N343&lt;-5,"RD", AND(N343&gt;-6,N343&lt;6),"NRC")</f>
        <v/>
      </c>
    </row>
    <row r="344" spans="4:15" x14ac:dyDescent="0.35">
      <c r="D344" s="7"/>
      <c r="E344" s="7"/>
      <c r="F344" s="7"/>
      <c r="G344" s="7"/>
      <c r="H344" s="54" t="str">
        <f t="shared" si="15"/>
        <v/>
      </c>
      <c r="I344" s="7"/>
      <c r="J344" s="7"/>
      <c r="K344" s="7"/>
      <c r="L344" s="7"/>
      <c r="M344" s="54" t="str">
        <f t="shared" si="16"/>
        <v/>
      </c>
      <c r="N344" s="56" t="str">
        <f t="shared" si="17"/>
        <v/>
      </c>
      <c r="O344" s="54" t="str" cm="1">
        <f t="array" ref="O344">_xlfn.IFS(N344="","",AND(H344&lt;32,M344&gt;31,N344&gt;5),"RCI",N344&gt;5,"RI",N344&lt;-5,"RD", AND(N344&gt;-6,N344&lt;6),"NRC")</f>
        <v/>
      </c>
    </row>
    <row r="345" spans="4:15" x14ac:dyDescent="0.35">
      <c r="D345" s="7"/>
      <c r="E345" s="7"/>
      <c r="F345" s="7"/>
      <c r="G345" s="7"/>
      <c r="H345" s="54" t="str">
        <f t="shared" si="15"/>
        <v/>
      </c>
      <c r="I345" s="7"/>
      <c r="J345" s="7"/>
      <c r="K345" s="7"/>
      <c r="L345" s="7"/>
      <c r="M345" s="54" t="str">
        <f t="shared" si="16"/>
        <v/>
      </c>
      <c r="N345" s="56" t="str">
        <f t="shared" si="17"/>
        <v/>
      </c>
      <c r="O345" s="54" t="str" cm="1">
        <f t="array" ref="O345">_xlfn.IFS(N345="","",AND(H345&lt;32,M345&gt;31,N345&gt;5),"RCI",N345&gt;5,"RI",N345&lt;-5,"RD", AND(N345&gt;-6,N345&lt;6),"NRC")</f>
        <v/>
      </c>
    </row>
    <row r="346" spans="4:15" x14ac:dyDescent="0.35">
      <c r="D346" s="7"/>
      <c r="E346" s="7"/>
      <c r="F346" s="7"/>
      <c r="G346" s="7"/>
      <c r="H346" s="54" t="str">
        <f t="shared" si="15"/>
        <v/>
      </c>
      <c r="I346" s="7"/>
      <c r="J346" s="7"/>
      <c r="K346" s="7"/>
      <c r="L346" s="7"/>
      <c r="M346" s="54" t="str">
        <f t="shared" si="16"/>
        <v/>
      </c>
      <c r="N346" s="56" t="str">
        <f t="shared" si="17"/>
        <v/>
      </c>
      <c r="O346" s="54" t="str" cm="1">
        <f t="array" ref="O346">_xlfn.IFS(N346="","",AND(H346&lt;32,M346&gt;31,N346&gt;5),"RCI",N346&gt;5,"RI",N346&lt;-5,"RD", AND(N346&gt;-6,N346&lt;6),"NRC")</f>
        <v/>
      </c>
    </row>
    <row r="347" spans="4:15" x14ac:dyDescent="0.35">
      <c r="D347" s="7"/>
      <c r="E347" s="7"/>
      <c r="F347" s="7"/>
      <c r="G347" s="7"/>
      <c r="H347" s="54" t="str">
        <f t="shared" si="15"/>
        <v/>
      </c>
      <c r="I347" s="7"/>
      <c r="J347" s="7"/>
      <c r="K347" s="7"/>
      <c r="L347" s="7"/>
      <c r="M347" s="54" t="str">
        <f t="shared" si="16"/>
        <v/>
      </c>
      <c r="N347" s="56" t="str">
        <f t="shared" si="17"/>
        <v/>
      </c>
      <c r="O347" s="54" t="str" cm="1">
        <f t="array" ref="O347">_xlfn.IFS(N347="","",AND(H347&lt;32,M347&gt;31,N347&gt;5),"RCI",N347&gt;5,"RI",N347&lt;-5,"RD", AND(N347&gt;-6,N347&lt;6),"NRC")</f>
        <v/>
      </c>
    </row>
    <row r="348" spans="4:15" x14ac:dyDescent="0.35">
      <c r="D348" s="7"/>
      <c r="E348" s="7"/>
      <c r="F348" s="7"/>
      <c r="G348" s="7"/>
      <c r="H348" s="54" t="str">
        <f t="shared" si="15"/>
        <v/>
      </c>
      <c r="I348" s="7"/>
      <c r="J348" s="7"/>
      <c r="K348" s="7"/>
      <c r="L348" s="7"/>
      <c r="M348" s="54" t="str">
        <f t="shared" si="16"/>
        <v/>
      </c>
      <c r="N348" s="56" t="str">
        <f t="shared" si="17"/>
        <v/>
      </c>
      <c r="O348" s="54" t="str" cm="1">
        <f t="array" ref="O348">_xlfn.IFS(N348="","",AND(H348&lt;32,M348&gt;31,N348&gt;5),"RCI",N348&gt;5,"RI",N348&lt;-5,"RD", AND(N348&gt;-6,N348&lt;6),"NRC")</f>
        <v/>
      </c>
    </row>
    <row r="349" spans="4:15" x14ac:dyDescent="0.35">
      <c r="D349" s="7"/>
      <c r="E349" s="7"/>
      <c r="F349" s="7"/>
      <c r="G349" s="7"/>
      <c r="H349" s="54" t="str">
        <f t="shared" si="15"/>
        <v/>
      </c>
      <c r="I349" s="7"/>
      <c r="J349" s="7"/>
      <c r="K349" s="7"/>
      <c r="L349" s="7"/>
      <c r="M349" s="54" t="str">
        <f t="shared" si="16"/>
        <v/>
      </c>
      <c r="N349" s="56" t="str">
        <f t="shared" si="17"/>
        <v/>
      </c>
      <c r="O349" s="54" t="str" cm="1">
        <f t="array" ref="O349">_xlfn.IFS(N349="","",AND(H349&lt;32,M349&gt;31,N349&gt;5),"RCI",N349&gt;5,"RI",N349&lt;-5,"RD", AND(N349&gt;-6,N349&lt;6),"NRC")</f>
        <v/>
      </c>
    </row>
    <row r="350" spans="4:15" x14ac:dyDescent="0.35">
      <c r="D350" s="7"/>
      <c r="E350" s="7"/>
      <c r="F350" s="7"/>
      <c r="G350" s="7"/>
      <c r="H350" s="54" t="str">
        <f t="shared" si="15"/>
        <v/>
      </c>
      <c r="I350" s="7"/>
      <c r="J350" s="7"/>
      <c r="K350" s="7"/>
      <c r="L350" s="7"/>
      <c r="M350" s="54" t="str">
        <f t="shared" si="16"/>
        <v/>
      </c>
      <c r="N350" s="56" t="str">
        <f t="shared" si="17"/>
        <v/>
      </c>
      <c r="O350" s="54" t="str" cm="1">
        <f t="array" ref="O350">_xlfn.IFS(N350="","",AND(H350&lt;32,M350&gt;31,N350&gt;5),"RCI",N350&gt;5,"RI",N350&lt;-5,"RD", AND(N350&gt;-6,N350&lt;6),"NRC")</f>
        <v/>
      </c>
    </row>
    <row r="351" spans="4:15" x14ac:dyDescent="0.35">
      <c r="D351" s="7"/>
      <c r="E351" s="7"/>
      <c r="F351" s="7"/>
      <c r="G351" s="7"/>
      <c r="H351" s="54" t="str">
        <f t="shared" si="15"/>
        <v/>
      </c>
      <c r="I351" s="7"/>
      <c r="J351" s="7"/>
      <c r="K351" s="7"/>
      <c r="L351" s="7"/>
      <c r="M351" s="54" t="str">
        <f t="shared" si="16"/>
        <v/>
      </c>
      <c r="N351" s="56" t="str">
        <f t="shared" si="17"/>
        <v/>
      </c>
      <c r="O351" s="54" t="str" cm="1">
        <f t="array" ref="O351">_xlfn.IFS(N351="","",AND(H351&lt;32,M351&gt;31,N351&gt;5),"RCI",N351&gt;5,"RI",N351&lt;-5,"RD", AND(N351&gt;-6,N351&lt;6),"NRC")</f>
        <v/>
      </c>
    </row>
    <row r="352" spans="4:15" x14ac:dyDescent="0.35">
      <c r="D352" s="7"/>
      <c r="E352" s="7"/>
      <c r="F352" s="7"/>
      <c r="G352" s="7"/>
      <c r="H352" s="54" t="str">
        <f t="shared" si="15"/>
        <v/>
      </c>
      <c r="I352" s="7"/>
      <c r="J352" s="7"/>
      <c r="K352" s="7"/>
      <c r="L352" s="7"/>
      <c r="M352" s="54" t="str">
        <f t="shared" si="16"/>
        <v/>
      </c>
      <c r="N352" s="56" t="str">
        <f t="shared" si="17"/>
        <v/>
      </c>
      <c r="O352" s="54" t="str" cm="1">
        <f t="array" ref="O352">_xlfn.IFS(N352="","",AND(H352&lt;32,M352&gt;31,N352&gt;5),"RCI",N352&gt;5,"RI",N352&lt;-5,"RD", AND(N352&gt;-6,N352&lt;6),"NRC")</f>
        <v/>
      </c>
    </row>
    <row r="353" spans="4:15" x14ac:dyDescent="0.35">
      <c r="D353" s="7"/>
      <c r="E353" s="7"/>
      <c r="F353" s="7"/>
      <c r="G353" s="7"/>
      <c r="H353" s="54" t="str">
        <f t="shared" si="15"/>
        <v/>
      </c>
      <c r="I353" s="7"/>
      <c r="J353" s="7"/>
      <c r="K353" s="7"/>
      <c r="L353" s="7"/>
      <c r="M353" s="54" t="str">
        <f t="shared" si="16"/>
        <v/>
      </c>
      <c r="N353" s="56" t="str">
        <f t="shared" si="17"/>
        <v/>
      </c>
      <c r="O353" s="54" t="str" cm="1">
        <f t="array" ref="O353">_xlfn.IFS(N353="","",AND(H353&lt;32,M353&gt;31,N353&gt;5),"RCI",N353&gt;5,"RI",N353&lt;-5,"RD", AND(N353&gt;-6,N353&lt;6),"NRC")</f>
        <v/>
      </c>
    </row>
    <row r="354" spans="4:15" x14ac:dyDescent="0.35">
      <c r="D354" s="7"/>
      <c r="E354" s="7"/>
      <c r="F354" s="7"/>
      <c r="G354" s="7"/>
      <c r="H354" s="54" t="str">
        <f t="shared" si="15"/>
        <v/>
      </c>
      <c r="I354" s="7"/>
      <c r="J354" s="7"/>
      <c r="K354" s="7"/>
      <c r="L354" s="7"/>
      <c r="M354" s="54" t="str">
        <f t="shared" si="16"/>
        <v/>
      </c>
      <c r="N354" s="56" t="str">
        <f t="shared" si="17"/>
        <v/>
      </c>
      <c r="O354" s="54" t="str" cm="1">
        <f t="array" ref="O354">_xlfn.IFS(N354="","",AND(H354&lt;32,M354&gt;31,N354&gt;5),"RCI",N354&gt;5,"RI",N354&lt;-5,"RD", AND(N354&gt;-6,N354&lt;6),"NRC")</f>
        <v/>
      </c>
    </row>
    <row r="355" spans="4:15" x14ac:dyDescent="0.35">
      <c r="D355" s="7"/>
      <c r="E355" s="7"/>
      <c r="F355" s="7"/>
      <c r="G355" s="7"/>
      <c r="H355" s="54" t="str">
        <f t="shared" si="15"/>
        <v/>
      </c>
      <c r="I355" s="7"/>
      <c r="J355" s="7"/>
      <c r="K355" s="7"/>
      <c r="L355" s="7"/>
      <c r="M355" s="54" t="str">
        <f t="shared" si="16"/>
        <v/>
      </c>
      <c r="N355" s="56" t="str">
        <f t="shared" si="17"/>
        <v/>
      </c>
      <c r="O355" s="54" t="str" cm="1">
        <f t="array" ref="O355">_xlfn.IFS(N355="","",AND(H355&lt;32,M355&gt;31,N355&gt;5),"RCI",N355&gt;5,"RI",N355&lt;-5,"RD", AND(N355&gt;-6,N355&lt;6),"NRC")</f>
        <v/>
      </c>
    </row>
    <row r="356" spans="4:15" x14ac:dyDescent="0.35">
      <c r="D356" s="7"/>
      <c r="E356" s="7"/>
      <c r="F356" s="7"/>
      <c r="G356" s="7"/>
      <c r="H356" s="54" t="str">
        <f t="shared" si="15"/>
        <v/>
      </c>
      <c r="I356" s="7"/>
      <c r="J356" s="7"/>
      <c r="K356" s="7"/>
      <c r="L356" s="7"/>
      <c r="M356" s="54" t="str">
        <f t="shared" si="16"/>
        <v/>
      </c>
      <c r="N356" s="56" t="str">
        <f t="shared" si="17"/>
        <v/>
      </c>
      <c r="O356" s="54" t="str" cm="1">
        <f t="array" ref="O356">_xlfn.IFS(N356="","",AND(H356&lt;32,M356&gt;31,N356&gt;5),"RCI",N356&gt;5,"RI",N356&lt;-5,"RD", AND(N356&gt;-6,N356&lt;6),"NRC")</f>
        <v/>
      </c>
    </row>
    <row r="357" spans="4:15" x14ac:dyDescent="0.35">
      <c r="D357" s="7"/>
      <c r="E357" s="7"/>
      <c r="F357" s="7"/>
      <c r="G357" s="7"/>
      <c r="H357" s="54" t="str">
        <f t="shared" si="15"/>
        <v/>
      </c>
      <c r="I357" s="7"/>
      <c r="J357" s="7"/>
      <c r="K357" s="7"/>
      <c r="L357" s="7"/>
      <c r="M357" s="54" t="str">
        <f t="shared" si="16"/>
        <v/>
      </c>
      <c r="N357" s="56" t="str">
        <f t="shared" si="17"/>
        <v/>
      </c>
      <c r="O357" s="54" t="str" cm="1">
        <f t="array" ref="O357">_xlfn.IFS(N357="","",AND(H357&lt;32,M357&gt;31,N357&gt;5),"RCI",N357&gt;5,"RI",N357&lt;-5,"RD", AND(N357&gt;-6,N357&lt;6),"NRC")</f>
        <v/>
      </c>
    </row>
    <row r="358" spans="4:15" x14ac:dyDescent="0.35">
      <c r="D358" s="7"/>
      <c r="E358" s="7"/>
      <c r="F358" s="7"/>
      <c r="G358" s="7"/>
      <c r="H358" s="54" t="str">
        <f t="shared" si="15"/>
        <v/>
      </c>
      <c r="I358" s="7"/>
      <c r="J358" s="7"/>
      <c r="K358" s="7"/>
      <c r="L358" s="7"/>
      <c r="M358" s="54" t="str">
        <f t="shared" si="16"/>
        <v/>
      </c>
      <c r="N358" s="56" t="str">
        <f t="shared" si="17"/>
        <v/>
      </c>
      <c r="O358" s="54" t="str" cm="1">
        <f t="array" ref="O358">_xlfn.IFS(N358="","",AND(H358&lt;32,M358&gt;31,N358&gt;5),"RCI",N358&gt;5,"RI",N358&lt;-5,"RD", AND(N358&gt;-6,N358&lt;6),"NRC")</f>
        <v/>
      </c>
    </row>
    <row r="359" spans="4:15" x14ac:dyDescent="0.35">
      <c r="D359" s="7"/>
      <c r="E359" s="7"/>
      <c r="F359" s="7"/>
      <c r="G359" s="7"/>
      <c r="H359" s="54" t="str">
        <f t="shared" si="15"/>
        <v/>
      </c>
      <c r="I359" s="7"/>
      <c r="J359" s="7"/>
      <c r="K359" s="7"/>
      <c r="L359" s="7"/>
      <c r="M359" s="54" t="str">
        <f t="shared" si="16"/>
        <v/>
      </c>
      <c r="N359" s="56" t="str">
        <f t="shared" si="17"/>
        <v/>
      </c>
      <c r="O359" s="54" t="str" cm="1">
        <f t="array" ref="O359">_xlfn.IFS(N359="","",AND(H359&lt;32,M359&gt;31,N359&gt;5),"RCI",N359&gt;5,"RI",N359&lt;-5,"RD", AND(N359&gt;-6,N359&lt;6),"NRC")</f>
        <v/>
      </c>
    </row>
    <row r="360" spans="4:15" x14ac:dyDescent="0.35">
      <c r="D360" s="7"/>
      <c r="E360" s="7"/>
      <c r="F360" s="7"/>
      <c r="G360" s="7"/>
      <c r="H360" s="54" t="str">
        <f t="shared" si="15"/>
        <v/>
      </c>
      <c r="I360" s="7"/>
      <c r="J360" s="7"/>
      <c r="K360" s="7"/>
      <c r="L360" s="7"/>
      <c r="M360" s="54" t="str">
        <f t="shared" si="16"/>
        <v/>
      </c>
      <c r="N360" s="56" t="str">
        <f t="shared" si="17"/>
        <v/>
      </c>
      <c r="O360" s="54" t="str" cm="1">
        <f t="array" ref="O360">_xlfn.IFS(N360="","",AND(H360&lt;32,M360&gt;31,N360&gt;5),"RCI",N360&gt;5,"RI",N360&lt;-5,"RD", AND(N360&gt;-6,N360&lt;6),"NRC")</f>
        <v/>
      </c>
    </row>
    <row r="361" spans="4:15" x14ac:dyDescent="0.35">
      <c r="D361" s="7"/>
      <c r="E361" s="7"/>
      <c r="F361" s="7"/>
      <c r="G361" s="7"/>
      <c r="H361" s="54" t="str">
        <f t="shared" si="15"/>
        <v/>
      </c>
      <c r="I361" s="7"/>
      <c r="J361" s="7"/>
      <c r="K361" s="7"/>
      <c r="L361" s="7"/>
      <c r="M361" s="54" t="str">
        <f t="shared" si="16"/>
        <v/>
      </c>
      <c r="N361" s="56" t="str">
        <f t="shared" si="17"/>
        <v/>
      </c>
      <c r="O361" s="54" t="str" cm="1">
        <f t="array" ref="O361">_xlfn.IFS(N361="","",AND(H361&lt;32,M361&gt;31,N361&gt;5),"RCI",N361&gt;5,"RI",N361&lt;-5,"RD", AND(N361&gt;-6,N361&lt;6),"NRC")</f>
        <v/>
      </c>
    </row>
    <row r="362" spans="4:15" x14ac:dyDescent="0.35">
      <c r="D362" s="7"/>
      <c r="E362" s="7"/>
      <c r="F362" s="7"/>
      <c r="G362" s="7"/>
      <c r="H362" s="54" t="str">
        <f t="shared" si="15"/>
        <v/>
      </c>
      <c r="I362" s="7"/>
      <c r="J362" s="7"/>
      <c r="K362" s="7"/>
      <c r="L362" s="7"/>
      <c r="M362" s="54" t="str">
        <f t="shared" si="16"/>
        <v/>
      </c>
      <c r="N362" s="56" t="str">
        <f t="shared" si="17"/>
        <v/>
      </c>
      <c r="O362" s="54" t="str" cm="1">
        <f t="array" ref="O362">_xlfn.IFS(N362="","",AND(H362&lt;32,M362&gt;31,N362&gt;5),"RCI",N362&gt;5,"RI",N362&lt;-5,"RD", AND(N362&gt;-6,N362&lt;6),"NRC")</f>
        <v/>
      </c>
    </row>
    <row r="363" spans="4:15" x14ac:dyDescent="0.35">
      <c r="D363" s="7"/>
      <c r="E363" s="7"/>
      <c r="F363" s="7"/>
      <c r="G363" s="7"/>
      <c r="H363" s="54" t="str">
        <f t="shared" si="15"/>
        <v/>
      </c>
      <c r="I363" s="7"/>
      <c r="J363" s="7"/>
      <c r="K363" s="7"/>
      <c r="L363" s="7"/>
      <c r="M363" s="54" t="str">
        <f t="shared" si="16"/>
        <v/>
      </c>
      <c r="N363" s="56" t="str">
        <f t="shared" si="17"/>
        <v/>
      </c>
      <c r="O363" s="54" t="str" cm="1">
        <f t="array" ref="O363">_xlfn.IFS(N363="","",AND(H363&lt;32,M363&gt;31,N363&gt;5),"RCI",N363&gt;5,"RI",N363&lt;-5,"RD", AND(N363&gt;-6,N363&lt;6),"NRC")</f>
        <v/>
      </c>
    </row>
    <row r="364" spans="4:15" x14ac:dyDescent="0.35">
      <c r="D364" s="7"/>
      <c r="E364" s="7"/>
      <c r="F364" s="7"/>
      <c r="G364" s="7"/>
      <c r="H364" s="54" t="str">
        <f t="shared" si="15"/>
        <v/>
      </c>
      <c r="I364" s="7"/>
      <c r="J364" s="7"/>
      <c r="K364" s="7"/>
      <c r="L364" s="7"/>
      <c r="M364" s="54" t="str">
        <f t="shared" si="16"/>
        <v/>
      </c>
      <c r="N364" s="56" t="str">
        <f t="shared" si="17"/>
        <v/>
      </c>
      <c r="O364" s="54" t="str" cm="1">
        <f t="array" ref="O364">_xlfn.IFS(N364="","",AND(H364&lt;32,M364&gt;31,N364&gt;5),"RCI",N364&gt;5,"RI",N364&lt;-5,"RD", AND(N364&gt;-6,N364&lt;6),"NRC")</f>
        <v/>
      </c>
    </row>
    <row r="365" spans="4:15" x14ac:dyDescent="0.35">
      <c r="D365" s="7"/>
      <c r="E365" s="7"/>
      <c r="F365" s="7"/>
      <c r="G365" s="7"/>
      <c r="H365" s="54" t="str">
        <f t="shared" si="15"/>
        <v/>
      </c>
      <c r="I365" s="7"/>
      <c r="J365" s="7"/>
      <c r="K365" s="7"/>
      <c r="L365" s="7"/>
      <c r="M365" s="54" t="str">
        <f t="shared" si="16"/>
        <v/>
      </c>
      <c r="N365" s="56" t="str">
        <f t="shared" si="17"/>
        <v/>
      </c>
      <c r="O365" s="54" t="str" cm="1">
        <f t="array" ref="O365">_xlfn.IFS(N365="","",AND(H365&lt;32,M365&gt;31,N365&gt;5),"RCI",N365&gt;5,"RI",N365&lt;-5,"RD", AND(N365&gt;-6,N365&lt;6),"NRC")</f>
        <v/>
      </c>
    </row>
    <row r="366" spans="4:15" x14ac:dyDescent="0.35">
      <c r="D366" s="7"/>
      <c r="E366" s="7"/>
      <c r="F366" s="7"/>
      <c r="G366" s="7"/>
      <c r="H366" s="54" t="str">
        <f t="shared" si="15"/>
        <v/>
      </c>
      <c r="I366" s="7"/>
      <c r="J366" s="7"/>
      <c r="K366" s="7"/>
      <c r="L366" s="7"/>
      <c r="M366" s="54" t="str">
        <f t="shared" si="16"/>
        <v/>
      </c>
      <c r="N366" s="56" t="str">
        <f t="shared" si="17"/>
        <v/>
      </c>
      <c r="O366" s="54" t="str" cm="1">
        <f t="array" ref="O366">_xlfn.IFS(N366="","",AND(H366&lt;32,M366&gt;31,N366&gt;5),"RCI",N366&gt;5,"RI",N366&lt;-5,"RD", AND(N366&gt;-6,N366&lt;6),"NRC")</f>
        <v/>
      </c>
    </row>
    <row r="367" spans="4:15" x14ac:dyDescent="0.35">
      <c r="D367" s="7"/>
      <c r="E367" s="7"/>
      <c r="F367" s="7"/>
      <c r="G367" s="7"/>
      <c r="H367" s="54" t="str">
        <f t="shared" si="15"/>
        <v/>
      </c>
      <c r="I367" s="7"/>
      <c r="J367" s="7"/>
      <c r="K367" s="7"/>
      <c r="L367" s="7"/>
      <c r="M367" s="54" t="str">
        <f t="shared" si="16"/>
        <v/>
      </c>
      <c r="N367" s="56" t="str">
        <f t="shared" si="17"/>
        <v/>
      </c>
      <c r="O367" s="54" t="str" cm="1">
        <f t="array" ref="O367">_xlfn.IFS(N367="","",AND(H367&lt;32,M367&gt;31,N367&gt;5),"RCI",N367&gt;5,"RI",N367&lt;-5,"RD", AND(N367&gt;-6,N367&lt;6),"NRC")</f>
        <v/>
      </c>
    </row>
    <row r="368" spans="4:15" x14ac:dyDescent="0.35">
      <c r="D368" s="7"/>
      <c r="E368" s="7"/>
      <c r="F368" s="7"/>
      <c r="G368" s="7"/>
      <c r="H368" s="54" t="str">
        <f t="shared" si="15"/>
        <v/>
      </c>
      <c r="I368" s="7"/>
      <c r="J368" s="7"/>
      <c r="K368" s="7"/>
      <c r="L368" s="7"/>
      <c r="M368" s="54" t="str">
        <f t="shared" si="16"/>
        <v/>
      </c>
      <c r="N368" s="56" t="str">
        <f t="shared" si="17"/>
        <v/>
      </c>
      <c r="O368" s="54" t="str" cm="1">
        <f t="array" ref="O368">_xlfn.IFS(N368="","",AND(H368&lt;32,M368&gt;31,N368&gt;5),"RCI",N368&gt;5,"RI",N368&lt;-5,"RD", AND(N368&gt;-6,N368&lt;6),"NRC")</f>
        <v/>
      </c>
    </row>
    <row r="369" spans="4:15" x14ac:dyDescent="0.35">
      <c r="D369" s="7"/>
      <c r="E369" s="7"/>
      <c r="F369" s="7"/>
      <c r="G369" s="7"/>
      <c r="H369" s="54" t="str">
        <f t="shared" si="15"/>
        <v/>
      </c>
      <c r="I369" s="7"/>
      <c r="J369" s="7"/>
      <c r="K369" s="7"/>
      <c r="L369" s="7"/>
      <c r="M369" s="54" t="str">
        <f t="shared" si="16"/>
        <v/>
      </c>
      <c r="N369" s="56" t="str">
        <f t="shared" si="17"/>
        <v/>
      </c>
      <c r="O369" s="54" t="str" cm="1">
        <f t="array" ref="O369">_xlfn.IFS(N369="","",AND(H369&lt;32,M369&gt;31,N369&gt;5),"RCI",N369&gt;5,"RI",N369&lt;-5,"RD", AND(N369&gt;-6,N369&lt;6),"NRC")</f>
        <v/>
      </c>
    </row>
    <row r="370" spans="4:15" x14ac:dyDescent="0.35">
      <c r="D370" s="7"/>
      <c r="E370" s="7"/>
      <c r="F370" s="7"/>
      <c r="G370" s="7"/>
      <c r="H370" s="54" t="str">
        <f t="shared" si="15"/>
        <v/>
      </c>
      <c r="I370" s="7"/>
      <c r="J370" s="7"/>
      <c r="K370" s="7"/>
      <c r="L370" s="7"/>
      <c r="M370" s="54" t="str">
        <f t="shared" si="16"/>
        <v/>
      </c>
      <c r="N370" s="56" t="str">
        <f t="shared" si="17"/>
        <v/>
      </c>
      <c r="O370" s="54" t="str" cm="1">
        <f t="array" ref="O370">_xlfn.IFS(N370="","",AND(H370&lt;32,M370&gt;31,N370&gt;5),"RCI",N370&gt;5,"RI",N370&lt;-5,"RD", AND(N370&gt;-6,N370&lt;6),"NRC")</f>
        <v/>
      </c>
    </row>
    <row r="371" spans="4:15" x14ac:dyDescent="0.35">
      <c r="D371" s="7"/>
      <c r="E371" s="7"/>
      <c r="F371" s="7"/>
      <c r="G371" s="7"/>
      <c r="H371" s="54" t="str">
        <f t="shared" si="15"/>
        <v/>
      </c>
      <c r="I371" s="7"/>
      <c r="J371" s="7"/>
      <c r="K371" s="7"/>
      <c r="L371" s="7"/>
      <c r="M371" s="54" t="str">
        <f t="shared" si="16"/>
        <v/>
      </c>
      <c r="N371" s="56" t="str">
        <f t="shared" si="17"/>
        <v/>
      </c>
      <c r="O371" s="54" t="str" cm="1">
        <f t="array" ref="O371">_xlfn.IFS(N371="","",AND(H371&lt;32,M371&gt;31,N371&gt;5),"RCI",N371&gt;5,"RI",N371&lt;-5,"RD", AND(N371&gt;-6,N371&lt;6),"NRC")</f>
        <v/>
      </c>
    </row>
    <row r="372" spans="4:15" x14ac:dyDescent="0.35">
      <c r="D372" s="7"/>
      <c r="E372" s="7"/>
      <c r="F372" s="7"/>
      <c r="G372" s="7"/>
      <c r="H372" s="54" t="str">
        <f t="shared" si="15"/>
        <v/>
      </c>
      <c r="I372" s="7"/>
      <c r="J372" s="7"/>
      <c r="K372" s="7"/>
      <c r="L372" s="7"/>
      <c r="M372" s="54" t="str">
        <f t="shared" si="16"/>
        <v/>
      </c>
      <c r="N372" s="56" t="str">
        <f t="shared" si="17"/>
        <v/>
      </c>
      <c r="O372" s="54" t="str" cm="1">
        <f t="array" ref="O372">_xlfn.IFS(N372="","",AND(H372&lt;32,M372&gt;31,N372&gt;5),"RCI",N372&gt;5,"RI",N372&lt;-5,"RD", AND(N372&gt;-6,N372&lt;6),"NRC")</f>
        <v/>
      </c>
    </row>
    <row r="373" spans="4:15" x14ac:dyDescent="0.35">
      <c r="D373" s="7"/>
      <c r="E373" s="7"/>
      <c r="F373" s="7"/>
      <c r="G373" s="7"/>
      <c r="H373" s="54" t="str">
        <f t="shared" si="15"/>
        <v/>
      </c>
      <c r="I373" s="7"/>
      <c r="J373" s="7"/>
      <c r="K373" s="7"/>
      <c r="L373" s="7"/>
      <c r="M373" s="54" t="str">
        <f t="shared" si="16"/>
        <v/>
      </c>
      <c r="N373" s="56" t="str">
        <f t="shared" si="17"/>
        <v/>
      </c>
      <c r="O373" s="54" t="str" cm="1">
        <f t="array" ref="O373">_xlfn.IFS(N373="","",AND(H373&lt;32,M373&gt;31,N373&gt;5),"RCI",N373&gt;5,"RI",N373&lt;-5,"RD", AND(N373&gt;-6,N373&lt;6),"NRC")</f>
        <v/>
      </c>
    </row>
    <row r="374" spans="4:15" x14ac:dyDescent="0.35">
      <c r="D374" s="7"/>
      <c r="E374" s="7"/>
      <c r="F374" s="7"/>
      <c r="G374" s="7"/>
      <c r="H374" s="54" t="str">
        <f t="shared" si="15"/>
        <v/>
      </c>
      <c r="I374" s="7"/>
      <c r="J374" s="7"/>
      <c r="K374" s="7"/>
      <c r="L374" s="7"/>
      <c r="M374" s="54" t="str">
        <f t="shared" si="16"/>
        <v/>
      </c>
      <c r="N374" s="56" t="str">
        <f t="shared" si="17"/>
        <v/>
      </c>
      <c r="O374" s="54" t="str" cm="1">
        <f t="array" ref="O374">_xlfn.IFS(N374="","",AND(H374&lt;32,M374&gt;31,N374&gt;5),"RCI",N374&gt;5,"RI",N374&lt;-5,"RD", AND(N374&gt;-6,N374&lt;6),"NRC")</f>
        <v/>
      </c>
    </row>
    <row r="375" spans="4:15" x14ac:dyDescent="0.35">
      <c r="D375" s="7"/>
      <c r="E375" s="7"/>
      <c r="F375" s="7"/>
      <c r="G375" s="7"/>
      <c r="H375" s="54" t="str">
        <f t="shared" si="15"/>
        <v/>
      </c>
      <c r="I375" s="7"/>
      <c r="J375" s="7"/>
      <c r="K375" s="7"/>
      <c r="L375" s="7"/>
      <c r="M375" s="54" t="str">
        <f t="shared" si="16"/>
        <v/>
      </c>
      <c r="N375" s="56" t="str">
        <f t="shared" si="17"/>
        <v/>
      </c>
      <c r="O375" s="54" t="str" cm="1">
        <f t="array" ref="O375">_xlfn.IFS(N375="","",AND(H375&lt;32,M375&gt;31,N375&gt;5),"RCI",N375&gt;5,"RI",N375&lt;-5,"RD", AND(N375&gt;-6,N375&lt;6),"NRC")</f>
        <v/>
      </c>
    </row>
    <row r="376" spans="4:15" x14ac:dyDescent="0.35">
      <c r="D376" s="7"/>
      <c r="E376" s="7"/>
      <c r="F376" s="7"/>
      <c r="G376" s="7"/>
      <c r="H376" s="54" t="str">
        <f t="shared" si="15"/>
        <v/>
      </c>
      <c r="I376" s="7"/>
      <c r="J376" s="7"/>
      <c r="K376" s="7"/>
      <c r="L376" s="7"/>
      <c r="M376" s="54" t="str">
        <f t="shared" si="16"/>
        <v/>
      </c>
      <c r="N376" s="56" t="str">
        <f t="shared" si="17"/>
        <v/>
      </c>
      <c r="O376" s="54" t="str" cm="1">
        <f t="array" ref="O376">_xlfn.IFS(N376="","",AND(H376&lt;32,M376&gt;31,N376&gt;5),"RCI",N376&gt;5,"RI",N376&lt;-5,"RD", AND(N376&gt;-6,N376&lt;6),"NRC")</f>
        <v/>
      </c>
    </row>
    <row r="377" spans="4:15" x14ac:dyDescent="0.35">
      <c r="D377" s="7"/>
      <c r="E377" s="7"/>
      <c r="F377" s="7"/>
      <c r="G377" s="7"/>
      <c r="H377" s="54" t="str">
        <f t="shared" si="15"/>
        <v/>
      </c>
      <c r="I377" s="7"/>
      <c r="J377" s="7"/>
      <c r="K377" s="7"/>
      <c r="L377" s="7"/>
      <c r="M377" s="54" t="str">
        <f t="shared" si="16"/>
        <v/>
      </c>
      <c r="N377" s="56" t="str">
        <f t="shared" si="17"/>
        <v/>
      </c>
      <c r="O377" s="54" t="str" cm="1">
        <f t="array" ref="O377">_xlfn.IFS(N377="","",AND(H377&lt;32,M377&gt;31,N377&gt;5),"RCI",N377&gt;5,"RI",N377&lt;-5,"RD", AND(N377&gt;-6,N377&lt;6),"NRC")</f>
        <v/>
      </c>
    </row>
    <row r="378" spans="4:15" x14ac:dyDescent="0.35">
      <c r="D378" s="7"/>
      <c r="E378" s="7"/>
      <c r="F378" s="7"/>
      <c r="G378" s="7"/>
      <c r="H378" s="54" t="str">
        <f t="shared" si="15"/>
        <v/>
      </c>
      <c r="I378" s="7"/>
      <c r="J378" s="7"/>
      <c r="K378" s="7"/>
      <c r="L378" s="7"/>
      <c r="M378" s="54" t="str">
        <f t="shared" si="16"/>
        <v/>
      </c>
      <c r="N378" s="56" t="str">
        <f t="shared" si="17"/>
        <v/>
      </c>
      <c r="O378" s="54" t="str" cm="1">
        <f t="array" ref="O378">_xlfn.IFS(N378="","",AND(H378&lt;32,M378&gt;31,N378&gt;5),"RCI",N378&gt;5,"RI",N378&lt;-5,"RD", AND(N378&gt;-6,N378&lt;6),"NRC")</f>
        <v/>
      </c>
    </row>
    <row r="379" spans="4:15" x14ac:dyDescent="0.35">
      <c r="D379" s="7"/>
      <c r="E379" s="7"/>
      <c r="F379" s="7"/>
      <c r="G379" s="7"/>
      <c r="H379" s="54" t="str">
        <f t="shared" si="15"/>
        <v/>
      </c>
      <c r="I379" s="7"/>
      <c r="J379" s="7"/>
      <c r="K379" s="7"/>
      <c r="L379" s="7"/>
      <c r="M379" s="54" t="str">
        <f t="shared" si="16"/>
        <v/>
      </c>
      <c r="N379" s="56" t="str">
        <f t="shared" si="17"/>
        <v/>
      </c>
      <c r="O379" s="54" t="str" cm="1">
        <f t="array" ref="O379">_xlfn.IFS(N379="","",AND(H379&lt;32,M379&gt;31,N379&gt;5),"RCI",N379&gt;5,"RI",N379&lt;-5,"RD", AND(N379&gt;-6,N379&lt;6),"NRC")</f>
        <v/>
      </c>
    </row>
    <row r="380" spans="4:15" x14ac:dyDescent="0.35">
      <c r="D380" s="7"/>
      <c r="E380" s="7"/>
      <c r="F380" s="7"/>
      <c r="G380" s="7"/>
      <c r="H380" s="54" t="str">
        <f t="shared" si="15"/>
        <v/>
      </c>
      <c r="I380" s="7"/>
      <c r="J380" s="7"/>
      <c r="K380" s="7"/>
      <c r="L380" s="7"/>
      <c r="M380" s="54" t="str">
        <f t="shared" si="16"/>
        <v/>
      </c>
      <c r="N380" s="56" t="str">
        <f t="shared" si="17"/>
        <v/>
      </c>
      <c r="O380" s="54" t="str" cm="1">
        <f t="array" ref="O380">_xlfn.IFS(N380="","",AND(H380&lt;32,M380&gt;31,N380&gt;5),"RCI",N380&gt;5,"RI",N380&lt;-5,"RD", AND(N380&gt;-6,N380&lt;6),"NRC")</f>
        <v/>
      </c>
    </row>
    <row r="381" spans="4:15" x14ac:dyDescent="0.35">
      <c r="D381" s="7"/>
      <c r="E381" s="7"/>
      <c r="F381" s="7"/>
      <c r="G381" s="7"/>
      <c r="H381" s="54" t="str">
        <f t="shared" si="15"/>
        <v/>
      </c>
      <c r="I381" s="7"/>
      <c r="J381" s="7"/>
      <c r="K381" s="7"/>
      <c r="L381" s="7"/>
      <c r="M381" s="54" t="str">
        <f t="shared" si="16"/>
        <v/>
      </c>
      <c r="N381" s="56" t="str">
        <f t="shared" si="17"/>
        <v/>
      </c>
      <c r="O381" s="54" t="str" cm="1">
        <f t="array" ref="O381">_xlfn.IFS(N381="","",AND(H381&lt;32,M381&gt;31,N381&gt;5),"RCI",N381&gt;5,"RI",N381&lt;-5,"RD", AND(N381&gt;-6,N381&lt;6),"NRC")</f>
        <v/>
      </c>
    </row>
    <row r="382" spans="4:15" x14ac:dyDescent="0.35">
      <c r="D382" s="7"/>
      <c r="E382" s="7"/>
      <c r="F382" s="7"/>
      <c r="G382" s="7"/>
      <c r="H382" s="54" t="str">
        <f t="shared" si="15"/>
        <v/>
      </c>
      <c r="I382" s="7"/>
      <c r="J382" s="7"/>
      <c r="K382" s="7"/>
      <c r="L382" s="7"/>
      <c r="M382" s="54" t="str">
        <f t="shared" si="16"/>
        <v/>
      </c>
      <c r="N382" s="56" t="str">
        <f t="shared" si="17"/>
        <v/>
      </c>
      <c r="O382" s="54" t="str" cm="1">
        <f t="array" ref="O382">_xlfn.IFS(N382="","",AND(H382&lt;32,M382&gt;31,N382&gt;5),"RCI",N382&gt;5,"RI",N382&lt;-5,"RD", AND(N382&gt;-6,N382&lt;6),"NRC")</f>
        <v/>
      </c>
    </row>
    <row r="383" spans="4:15" x14ac:dyDescent="0.35">
      <c r="D383" s="7"/>
      <c r="E383" s="7"/>
      <c r="F383" s="7"/>
      <c r="G383" s="7"/>
      <c r="H383" s="54" t="str">
        <f t="shared" si="15"/>
        <v/>
      </c>
      <c r="I383" s="7"/>
      <c r="J383" s="7"/>
      <c r="K383" s="7"/>
      <c r="L383" s="7"/>
      <c r="M383" s="54" t="str">
        <f t="shared" si="16"/>
        <v/>
      </c>
      <c r="N383" s="56" t="str">
        <f t="shared" si="17"/>
        <v/>
      </c>
      <c r="O383" s="54" t="str" cm="1">
        <f t="array" ref="O383">_xlfn.IFS(N383="","",AND(H383&lt;32,M383&gt;31,N383&gt;5),"RCI",N383&gt;5,"RI",N383&lt;-5,"RD", AND(N383&gt;-6,N383&lt;6),"NRC")</f>
        <v/>
      </c>
    </row>
    <row r="384" spans="4:15" x14ac:dyDescent="0.35">
      <c r="D384" s="7"/>
      <c r="E384" s="7"/>
      <c r="F384" s="7"/>
      <c r="G384" s="7"/>
      <c r="H384" s="54" t="str">
        <f t="shared" si="15"/>
        <v/>
      </c>
      <c r="I384" s="7"/>
      <c r="J384" s="7"/>
      <c r="K384" s="7"/>
      <c r="L384" s="7"/>
      <c r="M384" s="54" t="str">
        <f t="shared" si="16"/>
        <v/>
      </c>
      <c r="N384" s="56" t="str">
        <f t="shared" si="17"/>
        <v/>
      </c>
      <c r="O384" s="54" t="str" cm="1">
        <f t="array" ref="O384">_xlfn.IFS(N384="","",AND(H384&lt;32,M384&gt;31,N384&gt;5),"RCI",N384&gt;5,"RI",N384&lt;-5,"RD", AND(N384&gt;-6,N384&lt;6),"NRC")</f>
        <v/>
      </c>
    </row>
    <row r="385" spans="4:15" x14ac:dyDescent="0.35">
      <c r="D385" s="7"/>
      <c r="E385" s="7"/>
      <c r="F385" s="7"/>
      <c r="G385" s="7"/>
      <c r="H385" s="54" t="str">
        <f t="shared" si="15"/>
        <v/>
      </c>
      <c r="I385" s="7"/>
      <c r="J385" s="7"/>
      <c r="K385" s="7"/>
      <c r="L385" s="7"/>
      <c r="M385" s="54" t="str">
        <f t="shared" si="16"/>
        <v/>
      </c>
      <c r="N385" s="56" t="str">
        <f t="shared" si="17"/>
        <v/>
      </c>
      <c r="O385" s="54" t="str" cm="1">
        <f t="array" ref="O385">_xlfn.IFS(N385="","",AND(H385&lt;32,M385&gt;31,N385&gt;5),"RCI",N385&gt;5,"RI",N385&lt;-5,"RD", AND(N385&gt;-6,N385&lt;6),"NRC")</f>
        <v/>
      </c>
    </row>
    <row r="386" spans="4:15" x14ac:dyDescent="0.35">
      <c r="D386" s="7"/>
      <c r="E386" s="7"/>
      <c r="F386" s="7"/>
      <c r="G386" s="7"/>
      <c r="H386" s="54" t="str">
        <f t="shared" si="15"/>
        <v/>
      </c>
      <c r="I386" s="7"/>
      <c r="J386" s="7"/>
      <c r="K386" s="7"/>
      <c r="L386" s="7"/>
      <c r="M386" s="54" t="str">
        <f t="shared" si="16"/>
        <v/>
      </c>
      <c r="N386" s="56" t="str">
        <f t="shared" si="17"/>
        <v/>
      </c>
      <c r="O386" s="54" t="str" cm="1">
        <f t="array" ref="O386">_xlfn.IFS(N386="","",AND(H386&lt;32,M386&gt;31,N386&gt;5),"RCI",N386&gt;5,"RI",N386&lt;-5,"RD", AND(N386&gt;-6,N386&lt;6),"NRC")</f>
        <v/>
      </c>
    </row>
    <row r="387" spans="4:15" x14ac:dyDescent="0.35">
      <c r="D387" s="7"/>
      <c r="E387" s="7"/>
      <c r="F387" s="7"/>
      <c r="G387" s="7"/>
      <c r="H387" s="54" t="str">
        <f t="shared" si="15"/>
        <v/>
      </c>
      <c r="I387" s="7"/>
      <c r="J387" s="7"/>
      <c r="K387" s="7"/>
      <c r="L387" s="7"/>
      <c r="M387" s="54" t="str">
        <f t="shared" si="16"/>
        <v/>
      </c>
      <c r="N387" s="56" t="str">
        <f t="shared" si="17"/>
        <v/>
      </c>
      <c r="O387" s="54" t="str" cm="1">
        <f t="array" ref="O387">_xlfn.IFS(N387="","",AND(H387&lt;32,M387&gt;31,N387&gt;5),"RCI",N387&gt;5,"RI",N387&lt;-5,"RD", AND(N387&gt;-6,N387&lt;6),"NRC")</f>
        <v/>
      </c>
    </row>
    <row r="388" spans="4:15" x14ac:dyDescent="0.35">
      <c r="D388" s="7"/>
      <c r="E388" s="7"/>
      <c r="F388" s="7"/>
      <c r="G388" s="7"/>
      <c r="H388" s="54" t="str">
        <f t="shared" ref="H388:H451" si="18">IF(COUNT(D388:G388)=4,SUM(D388:G388),"")</f>
        <v/>
      </c>
      <c r="I388" s="7"/>
      <c r="J388" s="7"/>
      <c r="K388" s="7"/>
      <c r="L388" s="7"/>
      <c r="M388" s="54" t="str">
        <f t="shared" ref="M388:M451" si="19">IF(COUNT(I388:L388)=4,SUM(I388:L388),"")</f>
        <v/>
      </c>
      <c r="N388" s="56" t="str">
        <f t="shared" ref="N388:N451" si="20">IF(COUNT(H388,M388)=2,M388-H388,"")</f>
        <v/>
      </c>
      <c r="O388" s="54" t="str" cm="1">
        <f t="array" ref="O388">_xlfn.IFS(N388="","",AND(H388&lt;32,M388&gt;31,N388&gt;5),"RCI",N388&gt;5,"RI",N388&lt;-5,"RD", AND(N388&gt;-6,N388&lt;6),"NRC")</f>
        <v/>
      </c>
    </row>
    <row r="389" spans="4:15" x14ac:dyDescent="0.35">
      <c r="D389" s="7"/>
      <c r="E389" s="7"/>
      <c r="F389" s="7"/>
      <c r="G389" s="7"/>
      <c r="H389" s="54" t="str">
        <f t="shared" si="18"/>
        <v/>
      </c>
      <c r="I389" s="7"/>
      <c r="J389" s="7"/>
      <c r="K389" s="7"/>
      <c r="L389" s="7"/>
      <c r="M389" s="54" t="str">
        <f t="shared" si="19"/>
        <v/>
      </c>
      <c r="N389" s="56" t="str">
        <f t="shared" si="20"/>
        <v/>
      </c>
      <c r="O389" s="54" t="str" cm="1">
        <f t="array" ref="O389">_xlfn.IFS(N389="","",AND(H389&lt;32,M389&gt;31,N389&gt;5),"RCI",N389&gt;5,"RI",N389&lt;-5,"RD", AND(N389&gt;-6,N389&lt;6),"NRC")</f>
        <v/>
      </c>
    </row>
    <row r="390" spans="4:15" x14ac:dyDescent="0.35">
      <c r="D390" s="7"/>
      <c r="E390" s="7"/>
      <c r="F390" s="7"/>
      <c r="G390" s="7"/>
      <c r="H390" s="54" t="str">
        <f t="shared" si="18"/>
        <v/>
      </c>
      <c r="I390" s="7"/>
      <c r="J390" s="7"/>
      <c r="K390" s="7"/>
      <c r="L390" s="7"/>
      <c r="M390" s="54" t="str">
        <f t="shared" si="19"/>
        <v/>
      </c>
      <c r="N390" s="56" t="str">
        <f t="shared" si="20"/>
        <v/>
      </c>
      <c r="O390" s="54" t="str" cm="1">
        <f t="array" ref="O390">_xlfn.IFS(N390="","",AND(H390&lt;32,M390&gt;31,N390&gt;5),"RCI",N390&gt;5,"RI",N390&lt;-5,"RD", AND(N390&gt;-6,N390&lt;6),"NRC")</f>
        <v/>
      </c>
    </row>
    <row r="391" spans="4:15" x14ac:dyDescent="0.35">
      <c r="D391" s="7"/>
      <c r="E391" s="7"/>
      <c r="F391" s="7"/>
      <c r="G391" s="7"/>
      <c r="H391" s="54" t="str">
        <f t="shared" si="18"/>
        <v/>
      </c>
      <c r="I391" s="7"/>
      <c r="J391" s="7"/>
      <c r="K391" s="7"/>
      <c r="L391" s="7"/>
      <c r="M391" s="54" t="str">
        <f t="shared" si="19"/>
        <v/>
      </c>
      <c r="N391" s="56" t="str">
        <f t="shared" si="20"/>
        <v/>
      </c>
      <c r="O391" s="54" t="str" cm="1">
        <f t="array" ref="O391">_xlfn.IFS(N391="","",AND(H391&lt;32,M391&gt;31,N391&gt;5),"RCI",N391&gt;5,"RI",N391&lt;-5,"RD", AND(N391&gt;-6,N391&lt;6),"NRC")</f>
        <v/>
      </c>
    </row>
    <row r="392" spans="4:15" x14ac:dyDescent="0.35">
      <c r="D392" s="7"/>
      <c r="E392" s="7"/>
      <c r="F392" s="7"/>
      <c r="G392" s="7"/>
      <c r="H392" s="54" t="str">
        <f t="shared" si="18"/>
        <v/>
      </c>
      <c r="I392" s="7"/>
      <c r="J392" s="7"/>
      <c r="K392" s="7"/>
      <c r="L392" s="7"/>
      <c r="M392" s="54" t="str">
        <f t="shared" si="19"/>
        <v/>
      </c>
      <c r="N392" s="56" t="str">
        <f t="shared" si="20"/>
        <v/>
      </c>
      <c r="O392" s="54" t="str" cm="1">
        <f t="array" ref="O392">_xlfn.IFS(N392="","",AND(H392&lt;32,M392&gt;31,N392&gt;5),"RCI",N392&gt;5,"RI",N392&lt;-5,"RD", AND(N392&gt;-6,N392&lt;6),"NRC")</f>
        <v/>
      </c>
    </row>
    <row r="393" spans="4:15" x14ac:dyDescent="0.35">
      <c r="D393" s="7"/>
      <c r="E393" s="7"/>
      <c r="F393" s="7"/>
      <c r="G393" s="7"/>
      <c r="H393" s="54" t="str">
        <f t="shared" si="18"/>
        <v/>
      </c>
      <c r="I393" s="7"/>
      <c r="J393" s="7"/>
      <c r="K393" s="7"/>
      <c r="L393" s="7"/>
      <c r="M393" s="54" t="str">
        <f t="shared" si="19"/>
        <v/>
      </c>
      <c r="N393" s="56" t="str">
        <f t="shared" si="20"/>
        <v/>
      </c>
      <c r="O393" s="54" t="str" cm="1">
        <f t="array" ref="O393">_xlfn.IFS(N393="","",AND(H393&lt;32,M393&gt;31,N393&gt;5),"RCI",N393&gt;5,"RI",N393&lt;-5,"RD", AND(N393&gt;-6,N393&lt;6),"NRC")</f>
        <v/>
      </c>
    </row>
    <row r="394" spans="4:15" x14ac:dyDescent="0.35">
      <c r="D394" s="7"/>
      <c r="E394" s="7"/>
      <c r="F394" s="7"/>
      <c r="G394" s="7"/>
      <c r="H394" s="54" t="str">
        <f t="shared" si="18"/>
        <v/>
      </c>
      <c r="I394" s="7"/>
      <c r="J394" s="7"/>
      <c r="K394" s="7"/>
      <c r="L394" s="7"/>
      <c r="M394" s="54" t="str">
        <f t="shared" si="19"/>
        <v/>
      </c>
      <c r="N394" s="56" t="str">
        <f t="shared" si="20"/>
        <v/>
      </c>
      <c r="O394" s="54" t="str" cm="1">
        <f t="array" ref="O394">_xlfn.IFS(N394="","",AND(H394&lt;32,M394&gt;31,N394&gt;5),"RCI",N394&gt;5,"RI",N394&lt;-5,"RD", AND(N394&gt;-6,N394&lt;6),"NRC")</f>
        <v/>
      </c>
    </row>
    <row r="395" spans="4:15" x14ac:dyDescent="0.35">
      <c r="D395" s="7"/>
      <c r="E395" s="7"/>
      <c r="F395" s="7"/>
      <c r="G395" s="7"/>
      <c r="H395" s="54" t="str">
        <f t="shared" si="18"/>
        <v/>
      </c>
      <c r="I395" s="7"/>
      <c r="J395" s="7"/>
      <c r="K395" s="7"/>
      <c r="L395" s="7"/>
      <c r="M395" s="54" t="str">
        <f t="shared" si="19"/>
        <v/>
      </c>
      <c r="N395" s="56" t="str">
        <f t="shared" si="20"/>
        <v/>
      </c>
      <c r="O395" s="54" t="str" cm="1">
        <f t="array" ref="O395">_xlfn.IFS(N395="","",AND(H395&lt;32,M395&gt;31,N395&gt;5),"RCI",N395&gt;5,"RI",N395&lt;-5,"RD", AND(N395&gt;-6,N395&lt;6),"NRC")</f>
        <v/>
      </c>
    </row>
    <row r="396" spans="4:15" x14ac:dyDescent="0.35">
      <c r="D396" s="7"/>
      <c r="E396" s="7"/>
      <c r="F396" s="7"/>
      <c r="G396" s="7"/>
      <c r="H396" s="54" t="str">
        <f t="shared" si="18"/>
        <v/>
      </c>
      <c r="I396" s="7"/>
      <c r="J396" s="7"/>
      <c r="K396" s="7"/>
      <c r="L396" s="7"/>
      <c r="M396" s="54" t="str">
        <f t="shared" si="19"/>
        <v/>
      </c>
      <c r="N396" s="56" t="str">
        <f t="shared" si="20"/>
        <v/>
      </c>
      <c r="O396" s="54" t="str" cm="1">
        <f t="array" ref="O396">_xlfn.IFS(N396="","",AND(H396&lt;32,M396&gt;31,N396&gt;5),"RCI",N396&gt;5,"RI",N396&lt;-5,"RD", AND(N396&gt;-6,N396&lt;6),"NRC")</f>
        <v/>
      </c>
    </row>
    <row r="397" spans="4:15" x14ac:dyDescent="0.35">
      <c r="D397" s="7"/>
      <c r="E397" s="7"/>
      <c r="F397" s="7"/>
      <c r="G397" s="7"/>
      <c r="H397" s="54" t="str">
        <f t="shared" si="18"/>
        <v/>
      </c>
      <c r="I397" s="7"/>
      <c r="J397" s="7"/>
      <c r="K397" s="7"/>
      <c r="L397" s="7"/>
      <c r="M397" s="54" t="str">
        <f t="shared" si="19"/>
        <v/>
      </c>
      <c r="N397" s="56" t="str">
        <f t="shared" si="20"/>
        <v/>
      </c>
      <c r="O397" s="54" t="str" cm="1">
        <f t="array" ref="O397">_xlfn.IFS(N397="","",AND(H397&lt;32,M397&gt;31,N397&gt;5),"RCI",N397&gt;5,"RI",N397&lt;-5,"RD", AND(N397&gt;-6,N397&lt;6),"NRC")</f>
        <v/>
      </c>
    </row>
    <row r="398" spans="4:15" x14ac:dyDescent="0.35">
      <c r="D398" s="7"/>
      <c r="E398" s="7"/>
      <c r="F398" s="7"/>
      <c r="G398" s="7"/>
      <c r="H398" s="54" t="str">
        <f t="shared" si="18"/>
        <v/>
      </c>
      <c r="I398" s="7"/>
      <c r="J398" s="7"/>
      <c r="K398" s="7"/>
      <c r="L398" s="7"/>
      <c r="M398" s="54" t="str">
        <f t="shared" si="19"/>
        <v/>
      </c>
      <c r="N398" s="56" t="str">
        <f t="shared" si="20"/>
        <v/>
      </c>
      <c r="O398" s="54" t="str" cm="1">
        <f t="array" ref="O398">_xlfn.IFS(N398="","",AND(H398&lt;32,M398&gt;31,N398&gt;5),"RCI",N398&gt;5,"RI",N398&lt;-5,"RD", AND(N398&gt;-6,N398&lt;6),"NRC")</f>
        <v/>
      </c>
    </row>
    <row r="399" spans="4:15" x14ac:dyDescent="0.35">
      <c r="D399" s="7"/>
      <c r="E399" s="7"/>
      <c r="F399" s="7"/>
      <c r="G399" s="7"/>
      <c r="H399" s="54" t="str">
        <f t="shared" si="18"/>
        <v/>
      </c>
      <c r="I399" s="7"/>
      <c r="J399" s="7"/>
      <c r="K399" s="7"/>
      <c r="L399" s="7"/>
      <c r="M399" s="54" t="str">
        <f t="shared" si="19"/>
        <v/>
      </c>
      <c r="N399" s="56" t="str">
        <f t="shared" si="20"/>
        <v/>
      </c>
      <c r="O399" s="54" t="str" cm="1">
        <f t="array" ref="O399">_xlfn.IFS(N399="","",AND(H399&lt;32,M399&gt;31,N399&gt;5),"RCI",N399&gt;5,"RI",N399&lt;-5,"RD", AND(N399&gt;-6,N399&lt;6),"NRC")</f>
        <v/>
      </c>
    </row>
    <row r="400" spans="4:15" x14ac:dyDescent="0.35">
      <c r="D400" s="7"/>
      <c r="E400" s="7"/>
      <c r="F400" s="7"/>
      <c r="G400" s="7"/>
      <c r="H400" s="54" t="str">
        <f t="shared" si="18"/>
        <v/>
      </c>
      <c r="I400" s="7"/>
      <c r="J400" s="7"/>
      <c r="K400" s="7"/>
      <c r="L400" s="7"/>
      <c r="M400" s="54" t="str">
        <f t="shared" si="19"/>
        <v/>
      </c>
      <c r="N400" s="56" t="str">
        <f t="shared" si="20"/>
        <v/>
      </c>
      <c r="O400" s="54" t="str" cm="1">
        <f t="array" ref="O400">_xlfn.IFS(N400="","",AND(H400&lt;32,M400&gt;31,N400&gt;5),"RCI",N400&gt;5,"RI",N400&lt;-5,"RD", AND(N400&gt;-6,N400&lt;6),"NRC")</f>
        <v/>
      </c>
    </row>
    <row r="401" spans="4:15" x14ac:dyDescent="0.35">
      <c r="D401" s="7"/>
      <c r="E401" s="7"/>
      <c r="F401" s="7"/>
      <c r="G401" s="7"/>
      <c r="H401" s="54" t="str">
        <f t="shared" si="18"/>
        <v/>
      </c>
      <c r="I401" s="7"/>
      <c r="J401" s="7"/>
      <c r="K401" s="7"/>
      <c r="L401" s="7"/>
      <c r="M401" s="54" t="str">
        <f t="shared" si="19"/>
        <v/>
      </c>
      <c r="N401" s="56" t="str">
        <f t="shared" si="20"/>
        <v/>
      </c>
      <c r="O401" s="54" t="str" cm="1">
        <f t="array" ref="O401">_xlfn.IFS(N401="","",AND(H401&lt;32,M401&gt;31,N401&gt;5),"RCI",N401&gt;5,"RI",N401&lt;-5,"RD", AND(N401&gt;-6,N401&lt;6),"NRC")</f>
        <v/>
      </c>
    </row>
    <row r="402" spans="4:15" x14ac:dyDescent="0.35">
      <c r="D402" s="7"/>
      <c r="E402" s="7"/>
      <c r="F402" s="7"/>
      <c r="G402" s="7"/>
      <c r="H402" s="54" t="str">
        <f t="shared" si="18"/>
        <v/>
      </c>
      <c r="I402" s="7"/>
      <c r="J402" s="7"/>
      <c r="K402" s="7"/>
      <c r="L402" s="7"/>
      <c r="M402" s="54" t="str">
        <f t="shared" si="19"/>
        <v/>
      </c>
      <c r="N402" s="56" t="str">
        <f t="shared" si="20"/>
        <v/>
      </c>
      <c r="O402" s="54" t="str" cm="1">
        <f t="array" ref="O402">_xlfn.IFS(N402="","",AND(H402&lt;32,M402&gt;31,N402&gt;5),"RCI",N402&gt;5,"RI",N402&lt;-5,"RD", AND(N402&gt;-6,N402&lt;6),"NRC")</f>
        <v/>
      </c>
    </row>
    <row r="403" spans="4:15" x14ac:dyDescent="0.35">
      <c r="D403" s="7"/>
      <c r="E403" s="7"/>
      <c r="F403" s="7"/>
      <c r="G403" s="7"/>
      <c r="H403" s="54" t="str">
        <f t="shared" si="18"/>
        <v/>
      </c>
      <c r="I403" s="7"/>
      <c r="J403" s="7"/>
      <c r="K403" s="7"/>
      <c r="L403" s="7"/>
      <c r="M403" s="54" t="str">
        <f t="shared" si="19"/>
        <v/>
      </c>
      <c r="N403" s="56" t="str">
        <f t="shared" si="20"/>
        <v/>
      </c>
      <c r="O403" s="54" t="str" cm="1">
        <f t="array" ref="O403">_xlfn.IFS(N403="","",AND(H403&lt;32,M403&gt;31,N403&gt;5),"RCI",N403&gt;5,"RI",N403&lt;-5,"RD", AND(N403&gt;-6,N403&lt;6),"NRC")</f>
        <v/>
      </c>
    </row>
    <row r="404" spans="4:15" x14ac:dyDescent="0.35">
      <c r="D404" s="7"/>
      <c r="E404" s="7"/>
      <c r="F404" s="7"/>
      <c r="G404" s="7"/>
      <c r="H404" s="54" t="str">
        <f t="shared" si="18"/>
        <v/>
      </c>
      <c r="I404" s="7"/>
      <c r="J404" s="7"/>
      <c r="K404" s="7"/>
      <c r="L404" s="7"/>
      <c r="M404" s="54" t="str">
        <f t="shared" si="19"/>
        <v/>
      </c>
      <c r="N404" s="56" t="str">
        <f t="shared" si="20"/>
        <v/>
      </c>
      <c r="O404" s="54" t="str" cm="1">
        <f t="array" ref="O404">_xlfn.IFS(N404="","",AND(H404&lt;32,M404&gt;31,N404&gt;5),"RCI",N404&gt;5,"RI",N404&lt;-5,"RD", AND(N404&gt;-6,N404&lt;6),"NRC")</f>
        <v/>
      </c>
    </row>
    <row r="405" spans="4:15" x14ac:dyDescent="0.35">
      <c r="D405" s="7"/>
      <c r="E405" s="7"/>
      <c r="F405" s="7"/>
      <c r="G405" s="7"/>
      <c r="H405" s="54" t="str">
        <f t="shared" si="18"/>
        <v/>
      </c>
      <c r="I405" s="7"/>
      <c r="J405" s="7"/>
      <c r="K405" s="7"/>
      <c r="L405" s="7"/>
      <c r="M405" s="54" t="str">
        <f t="shared" si="19"/>
        <v/>
      </c>
      <c r="N405" s="56" t="str">
        <f t="shared" si="20"/>
        <v/>
      </c>
      <c r="O405" s="54" t="str" cm="1">
        <f t="array" ref="O405">_xlfn.IFS(N405="","",AND(H405&lt;32,M405&gt;31,N405&gt;5),"RCI",N405&gt;5,"RI",N405&lt;-5,"RD", AND(N405&gt;-6,N405&lt;6),"NRC")</f>
        <v/>
      </c>
    </row>
    <row r="406" spans="4:15" x14ac:dyDescent="0.35">
      <c r="D406" s="7"/>
      <c r="E406" s="7"/>
      <c r="F406" s="7"/>
      <c r="G406" s="7"/>
      <c r="H406" s="54" t="str">
        <f t="shared" si="18"/>
        <v/>
      </c>
      <c r="I406" s="7"/>
      <c r="J406" s="7"/>
      <c r="K406" s="7"/>
      <c r="L406" s="7"/>
      <c r="M406" s="54" t="str">
        <f t="shared" si="19"/>
        <v/>
      </c>
      <c r="N406" s="56" t="str">
        <f t="shared" si="20"/>
        <v/>
      </c>
      <c r="O406" s="54" t="str" cm="1">
        <f t="array" ref="O406">_xlfn.IFS(N406="","",AND(H406&lt;32,M406&gt;31,N406&gt;5),"RCI",N406&gt;5,"RI",N406&lt;-5,"RD", AND(N406&gt;-6,N406&lt;6),"NRC")</f>
        <v/>
      </c>
    </row>
    <row r="407" spans="4:15" x14ac:dyDescent="0.35">
      <c r="D407" s="7"/>
      <c r="E407" s="7"/>
      <c r="F407" s="7"/>
      <c r="G407" s="7"/>
      <c r="H407" s="54" t="str">
        <f t="shared" si="18"/>
        <v/>
      </c>
      <c r="I407" s="7"/>
      <c r="J407" s="7"/>
      <c r="K407" s="7"/>
      <c r="L407" s="7"/>
      <c r="M407" s="54" t="str">
        <f t="shared" si="19"/>
        <v/>
      </c>
      <c r="N407" s="56" t="str">
        <f t="shared" si="20"/>
        <v/>
      </c>
      <c r="O407" s="54" t="str" cm="1">
        <f t="array" ref="O407">_xlfn.IFS(N407="","",AND(H407&lt;32,M407&gt;31,N407&gt;5),"RCI",N407&gt;5,"RI",N407&lt;-5,"RD", AND(N407&gt;-6,N407&lt;6),"NRC")</f>
        <v/>
      </c>
    </row>
    <row r="408" spans="4:15" x14ac:dyDescent="0.35">
      <c r="D408" s="7"/>
      <c r="E408" s="7"/>
      <c r="F408" s="7"/>
      <c r="G408" s="7"/>
      <c r="H408" s="54" t="str">
        <f t="shared" si="18"/>
        <v/>
      </c>
      <c r="I408" s="7"/>
      <c r="J408" s="7"/>
      <c r="K408" s="7"/>
      <c r="L408" s="7"/>
      <c r="M408" s="54" t="str">
        <f t="shared" si="19"/>
        <v/>
      </c>
      <c r="N408" s="56" t="str">
        <f t="shared" si="20"/>
        <v/>
      </c>
      <c r="O408" s="54" t="str" cm="1">
        <f t="array" ref="O408">_xlfn.IFS(N408="","",AND(H408&lt;32,M408&gt;31,N408&gt;5),"RCI",N408&gt;5,"RI",N408&lt;-5,"RD", AND(N408&gt;-6,N408&lt;6),"NRC")</f>
        <v/>
      </c>
    </row>
    <row r="409" spans="4:15" x14ac:dyDescent="0.35">
      <c r="D409" s="7"/>
      <c r="E409" s="7"/>
      <c r="F409" s="7"/>
      <c r="G409" s="7"/>
      <c r="H409" s="54" t="str">
        <f t="shared" si="18"/>
        <v/>
      </c>
      <c r="I409" s="7"/>
      <c r="J409" s="7"/>
      <c r="K409" s="7"/>
      <c r="L409" s="7"/>
      <c r="M409" s="54" t="str">
        <f t="shared" si="19"/>
        <v/>
      </c>
      <c r="N409" s="56" t="str">
        <f t="shared" si="20"/>
        <v/>
      </c>
      <c r="O409" s="54" t="str" cm="1">
        <f t="array" ref="O409">_xlfn.IFS(N409="","",AND(H409&lt;32,M409&gt;31,N409&gt;5),"RCI",N409&gt;5,"RI",N409&lt;-5,"RD", AND(N409&gt;-6,N409&lt;6),"NRC")</f>
        <v/>
      </c>
    </row>
    <row r="410" spans="4:15" x14ac:dyDescent="0.35">
      <c r="D410" s="7"/>
      <c r="E410" s="7"/>
      <c r="F410" s="7"/>
      <c r="G410" s="7"/>
      <c r="H410" s="54" t="str">
        <f t="shared" si="18"/>
        <v/>
      </c>
      <c r="I410" s="7"/>
      <c r="J410" s="7"/>
      <c r="K410" s="7"/>
      <c r="L410" s="7"/>
      <c r="M410" s="54" t="str">
        <f t="shared" si="19"/>
        <v/>
      </c>
      <c r="N410" s="56" t="str">
        <f t="shared" si="20"/>
        <v/>
      </c>
      <c r="O410" s="54" t="str" cm="1">
        <f t="array" ref="O410">_xlfn.IFS(N410="","",AND(H410&lt;32,M410&gt;31,N410&gt;5),"RCI",N410&gt;5,"RI",N410&lt;-5,"RD", AND(N410&gt;-6,N410&lt;6),"NRC")</f>
        <v/>
      </c>
    </row>
    <row r="411" spans="4:15" x14ac:dyDescent="0.35">
      <c r="D411" s="7"/>
      <c r="E411" s="7"/>
      <c r="F411" s="7"/>
      <c r="G411" s="7"/>
      <c r="H411" s="54" t="str">
        <f t="shared" si="18"/>
        <v/>
      </c>
      <c r="I411" s="7"/>
      <c r="J411" s="7"/>
      <c r="K411" s="7"/>
      <c r="L411" s="7"/>
      <c r="M411" s="54" t="str">
        <f t="shared" si="19"/>
        <v/>
      </c>
      <c r="N411" s="56" t="str">
        <f t="shared" si="20"/>
        <v/>
      </c>
      <c r="O411" s="54" t="str" cm="1">
        <f t="array" ref="O411">_xlfn.IFS(N411="","",AND(H411&lt;32,M411&gt;31,N411&gt;5),"RCI",N411&gt;5,"RI",N411&lt;-5,"RD", AND(N411&gt;-6,N411&lt;6),"NRC")</f>
        <v/>
      </c>
    </row>
    <row r="412" spans="4:15" x14ac:dyDescent="0.35">
      <c r="D412" s="7"/>
      <c r="E412" s="7"/>
      <c r="F412" s="7"/>
      <c r="G412" s="7"/>
      <c r="H412" s="54" t="str">
        <f t="shared" si="18"/>
        <v/>
      </c>
      <c r="I412" s="7"/>
      <c r="J412" s="7"/>
      <c r="K412" s="7"/>
      <c r="L412" s="7"/>
      <c r="M412" s="54" t="str">
        <f t="shared" si="19"/>
        <v/>
      </c>
      <c r="N412" s="56" t="str">
        <f t="shared" si="20"/>
        <v/>
      </c>
      <c r="O412" s="54" t="str" cm="1">
        <f t="array" ref="O412">_xlfn.IFS(N412="","",AND(H412&lt;32,M412&gt;31,N412&gt;5),"RCI",N412&gt;5,"RI",N412&lt;-5,"RD", AND(N412&gt;-6,N412&lt;6),"NRC")</f>
        <v/>
      </c>
    </row>
    <row r="413" spans="4:15" x14ac:dyDescent="0.35">
      <c r="D413" s="7"/>
      <c r="E413" s="7"/>
      <c r="F413" s="7"/>
      <c r="G413" s="7"/>
      <c r="H413" s="54" t="str">
        <f t="shared" si="18"/>
        <v/>
      </c>
      <c r="I413" s="7"/>
      <c r="J413" s="7"/>
      <c r="K413" s="7"/>
      <c r="L413" s="7"/>
      <c r="M413" s="54" t="str">
        <f t="shared" si="19"/>
        <v/>
      </c>
      <c r="N413" s="56" t="str">
        <f t="shared" si="20"/>
        <v/>
      </c>
      <c r="O413" s="54" t="str" cm="1">
        <f t="array" ref="O413">_xlfn.IFS(N413="","",AND(H413&lt;32,M413&gt;31,N413&gt;5),"RCI",N413&gt;5,"RI",N413&lt;-5,"RD", AND(N413&gt;-6,N413&lt;6),"NRC")</f>
        <v/>
      </c>
    </row>
    <row r="414" spans="4:15" x14ac:dyDescent="0.35">
      <c r="D414" s="7"/>
      <c r="E414" s="7"/>
      <c r="F414" s="7"/>
      <c r="G414" s="7"/>
      <c r="H414" s="54" t="str">
        <f t="shared" si="18"/>
        <v/>
      </c>
      <c r="I414" s="7"/>
      <c r="J414" s="7"/>
      <c r="K414" s="7"/>
      <c r="L414" s="7"/>
      <c r="M414" s="54" t="str">
        <f t="shared" si="19"/>
        <v/>
      </c>
      <c r="N414" s="56" t="str">
        <f t="shared" si="20"/>
        <v/>
      </c>
      <c r="O414" s="54" t="str" cm="1">
        <f t="array" ref="O414">_xlfn.IFS(N414="","",AND(H414&lt;32,M414&gt;31,N414&gt;5),"RCI",N414&gt;5,"RI",N414&lt;-5,"RD", AND(N414&gt;-6,N414&lt;6),"NRC")</f>
        <v/>
      </c>
    </row>
    <row r="415" spans="4:15" x14ac:dyDescent="0.35">
      <c r="D415" s="7"/>
      <c r="E415" s="7"/>
      <c r="F415" s="7"/>
      <c r="G415" s="7"/>
      <c r="H415" s="54" t="str">
        <f t="shared" si="18"/>
        <v/>
      </c>
      <c r="I415" s="7"/>
      <c r="J415" s="7"/>
      <c r="K415" s="7"/>
      <c r="L415" s="7"/>
      <c r="M415" s="54" t="str">
        <f t="shared" si="19"/>
        <v/>
      </c>
      <c r="N415" s="56" t="str">
        <f t="shared" si="20"/>
        <v/>
      </c>
      <c r="O415" s="54" t="str" cm="1">
        <f t="array" ref="O415">_xlfn.IFS(N415="","",AND(H415&lt;32,M415&gt;31,N415&gt;5),"RCI",N415&gt;5,"RI",N415&lt;-5,"RD", AND(N415&gt;-6,N415&lt;6),"NRC")</f>
        <v/>
      </c>
    </row>
    <row r="416" spans="4:15" x14ac:dyDescent="0.35">
      <c r="D416" s="7"/>
      <c r="E416" s="7"/>
      <c r="F416" s="7"/>
      <c r="G416" s="7"/>
      <c r="H416" s="54" t="str">
        <f t="shared" si="18"/>
        <v/>
      </c>
      <c r="I416" s="7"/>
      <c r="J416" s="7"/>
      <c r="K416" s="7"/>
      <c r="L416" s="7"/>
      <c r="M416" s="54" t="str">
        <f t="shared" si="19"/>
        <v/>
      </c>
      <c r="N416" s="56" t="str">
        <f t="shared" si="20"/>
        <v/>
      </c>
      <c r="O416" s="54" t="str" cm="1">
        <f t="array" ref="O416">_xlfn.IFS(N416="","",AND(H416&lt;32,M416&gt;31,N416&gt;5),"RCI",N416&gt;5,"RI",N416&lt;-5,"RD", AND(N416&gt;-6,N416&lt;6),"NRC")</f>
        <v/>
      </c>
    </row>
    <row r="417" spans="4:15" x14ac:dyDescent="0.35">
      <c r="D417" s="7"/>
      <c r="E417" s="7"/>
      <c r="F417" s="7"/>
      <c r="G417" s="7"/>
      <c r="H417" s="54" t="str">
        <f t="shared" si="18"/>
        <v/>
      </c>
      <c r="I417" s="7"/>
      <c r="J417" s="7"/>
      <c r="K417" s="7"/>
      <c r="L417" s="7"/>
      <c r="M417" s="54" t="str">
        <f t="shared" si="19"/>
        <v/>
      </c>
      <c r="N417" s="56" t="str">
        <f t="shared" si="20"/>
        <v/>
      </c>
      <c r="O417" s="54" t="str" cm="1">
        <f t="array" ref="O417">_xlfn.IFS(N417="","",AND(H417&lt;32,M417&gt;31,N417&gt;5),"RCI",N417&gt;5,"RI",N417&lt;-5,"RD", AND(N417&gt;-6,N417&lt;6),"NRC")</f>
        <v/>
      </c>
    </row>
    <row r="418" spans="4:15" x14ac:dyDescent="0.35">
      <c r="D418" s="7"/>
      <c r="E418" s="7"/>
      <c r="F418" s="7"/>
      <c r="G418" s="7"/>
      <c r="H418" s="54" t="str">
        <f t="shared" si="18"/>
        <v/>
      </c>
      <c r="I418" s="7"/>
      <c r="J418" s="7"/>
      <c r="K418" s="7"/>
      <c r="L418" s="7"/>
      <c r="M418" s="54" t="str">
        <f t="shared" si="19"/>
        <v/>
      </c>
      <c r="N418" s="56" t="str">
        <f t="shared" si="20"/>
        <v/>
      </c>
      <c r="O418" s="54" t="str" cm="1">
        <f t="array" ref="O418">_xlfn.IFS(N418="","",AND(H418&lt;32,M418&gt;31,N418&gt;5),"RCI",N418&gt;5,"RI",N418&lt;-5,"RD", AND(N418&gt;-6,N418&lt;6),"NRC")</f>
        <v/>
      </c>
    </row>
    <row r="419" spans="4:15" x14ac:dyDescent="0.35">
      <c r="D419" s="7"/>
      <c r="E419" s="7"/>
      <c r="F419" s="7"/>
      <c r="G419" s="7"/>
      <c r="H419" s="54" t="str">
        <f t="shared" si="18"/>
        <v/>
      </c>
      <c r="I419" s="7"/>
      <c r="J419" s="7"/>
      <c r="K419" s="7"/>
      <c r="L419" s="7"/>
      <c r="M419" s="54" t="str">
        <f t="shared" si="19"/>
        <v/>
      </c>
      <c r="N419" s="56" t="str">
        <f t="shared" si="20"/>
        <v/>
      </c>
      <c r="O419" s="54" t="str" cm="1">
        <f t="array" ref="O419">_xlfn.IFS(N419="","",AND(H419&lt;32,M419&gt;31,N419&gt;5),"RCI",N419&gt;5,"RI",N419&lt;-5,"RD", AND(N419&gt;-6,N419&lt;6),"NRC")</f>
        <v/>
      </c>
    </row>
    <row r="420" spans="4:15" x14ac:dyDescent="0.35">
      <c r="D420" s="7"/>
      <c r="E420" s="7"/>
      <c r="F420" s="7"/>
      <c r="G420" s="7"/>
      <c r="H420" s="54" t="str">
        <f t="shared" si="18"/>
        <v/>
      </c>
      <c r="I420" s="7"/>
      <c r="J420" s="7"/>
      <c r="K420" s="7"/>
      <c r="L420" s="7"/>
      <c r="M420" s="54" t="str">
        <f t="shared" si="19"/>
        <v/>
      </c>
      <c r="N420" s="56" t="str">
        <f t="shared" si="20"/>
        <v/>
      </c>
      <c r="O420" s="54" t="str" cm="1">
        <f t="array" ref="O420">_xlfn.IFS(N420="","",AND(H420&lt;32,M420&gt;31,N420&gt;5),"RCI",N420&gt;5,"RI",N420&lt;-5,"RD", AND(N420&gt;-6,N420&lt;6),"NRC")</f>
        <v/>
      </c>
    </row>
    <row r="421" spans="4:15" x14ac:dyDescent="0.35">
      <c r="D421" s="7"/>
      <c r="E421" s="7"/>
      <c r="F421" s="7"/>
      <c r="G421" s="7"/>
      <c r="H421" s="54" t="str">
        <f t="shared" si="18"/>
        <v/>
      </c>
      <c r="I421" s="7"/>
      <c r="J421" s="7"/>
      <c r="K421" s="7"/>
      <c r="L421" s="7"/>
      <c r="M421" s="54" t="str">
        <f t="shared" si="19"/>
        <v/>
      </c>
      <c r="N421" s="56" t="str">
        <f t="shared" si="20"/>
        <v/>
      </c>
      <c r="O421" s="54" t="str" cm="1">
        <f t="array" ref="O421">_xlfn.IFS(N421="","",AND(H421&lt;32,M421&gt;31,N421&gt;5),"RCI",N421&gt;5,"RI",N421&lt;-5,"RD", AND(N421&gt;-6,N421&lt;6),"NRC")</f>
        <v/>
      </c>
    </row>
    <row r="422" spans="4:15" x14ac:dyDescent="0.35">
      <c r="D422" s="7"/>
      <c r="E422" s="7"/>
      <c r="F422" s="7"/>
      <c r="G422" s="7"/>
      <c r="H422" s="54" t="str">
        <f t="shared" si="18"/>
        <v/>
      </c>
      <c r="I422" s="7"/>
      <c r="J422" s="7"/>
      <c r="K422" s="7"/>
      <c r="L422" s="7"/>
      <c r="M422" s="54" t="str">
        <f t="shared" si="19"/>
        <v/>
      </c>
      <c r="N422" s="56" t="str">
        <f t="shared" si="20"/>
        <v/>
      </c>
      <c r="O422" s="54" t="str" cm="1">
        <f t="array" ref="O422">_xlfn.IFS(N422="","",AND(H422&lt;32,M422&gt;31,N422&gt;5),"RCI",N422&gt;5,"RI",N422&lt;-5,"RD", AND(N422&gt;-6,N422&lt;6),"NRC")</f>
        <v/>
      </c>
    </row>
    <row r="423" spans="4:15" x14ac:dyDescent="0.35">
      <c r="D423" s="7"/>
      <c r="E423" s="7"/>
      <c r="F423" s="7"/>
      <c r="G423" s="7"/>
      <c r="H423" s="54" t="str">
        <f t="shared" si="18"/>
        <v/>
      </c>
      <c r="I423" s="7"/>
      <c r="J423" s="7"/>
      <c r="K423" s="7"/>
      <c r="L423" s="7"/>
      <c r="M423" s="54" t="str">
        <f t="shared" si="19"/>
        <v/>
      </c>
      <c r="N423" s="56" t="str">
        <f t="shared" si="20"/>
        <v/>
      </c>
      <c r="O423" s="54" t="str" cm="1">
        <f t="array" ref="O423">_xlfn.IFS(N423="","",AND(H423&lt;32,M423&gt;31,N423&gt;5),"RCI",N423&gt;5,"RI",N423&lt;-5,"RD", AND(N423&gt;-6,N423&lt;6),"NRC")</f>
        <v/>
      </c>
    </row>
    <row r="424" spans="4:15" x14ac:dyDescent="0.35">
      <c r="D424" s="7"/>
      <c r="E424" s="7"/>
      <c r="F424" s="7"/>
      <c r="G424" s="7"/>
      <c r="H424" s="54" t="str">
        <f t="shared" si="18"/>
        <v/>
      </c>
      <c r="I424" s="7"/>
      <c r="J424" s="7"/>
      <c r="K424" s="7"/>
      <c r="L424" s="7"/>
      <c r="M424" s="54" t="str">
        <f t="shared" si="19"/>
        <v/>
      </c>
      <c r="N424" s="56" t="str">
        <f t="shared" si="20"/>
        <v/>
      </c>
      <c r="O424" s="54" t="str" cm="1">
        <f t="array" ref="O424">_xlfn.IFS(N424="","",AND(H424&lt;32,M424&gt;31,N424&gt;5),"RCI",N424&gt;5,"RI",N424&lt;-5,"RD", AND(N424&gt;-6,N424&lt;6),"NRC")</f>
        <v/>
      </c>
    </row>
    <row r="425" spans="4:15" x14ac:dyDescent="0.35">
      <c r="D425" s="7"/>
      <c r="E425" s="7"/>
      <c r="F425" s="7"/>
      <c r="G425" s="7"/>
      <c r="H425" s="54" t="str">
        <f t="shared" si="18"/>
        <v/>
      </c>
      <c r="I425" s="7"/>
      <c r="J425" s="7"/>
      <c r="K425" s="7"/>
      <c r="L425" s="7"/>
      <c r="M425" s="54" t="str">
        <f t="shared" si="19"/>
        <v/>
      </c>
      <c r="N425" s="56" t="str">
        <f t="shared" si="20"/>
        <v/>
      </c>
      <c r="O425" s="54" t="str" cm="1">
        <f t="array" ref="O425">_xlfn.IFS(N425="","",AND(H425&lt;32,M425&gt;31,N425&gt;5),"RCI",N425&gt;5,"RI",N425&lt;-5,"RD", AND(N425&gt;-6,N425&lt;6),"NRC")</f>
        <v/>
      </c>
    </row>
    <row r="426" spans="4:15" x14ac:dyDescent="0.35">
      <c r="D426" s="7"/>
      <c r="E426" s="7"/>
      <c r="F426" s="7"/>
      <c r="G426" s="7"/>
      <c r="H426" s="54" t="str">
        <f t="shared" si="18"/>
        <v/>
      </c>
      <c r="I426" s="7"/>
      <c r="J426" s="7"/>
      <c r="K426" s="7"/>
      <c r="L426" s="7"/>
      <c r="M426" s="54" t="str">
        <f t="shared" si="19"/>
        <v/>
      </c>
      <c r="N426" s="56" t="str">
        <f t="shared" si="20"/>
        <v/>
      </c>
      <c r="O426" s="54" t="str" cm="1">
        <f t="array" ref="O426">_xlfn.IFS(N426="","",AND(H426&lt;32,M426&gt;31,N426&gt;5),"RCI",N426&gt;5,"RI",N426&lt;-5,"RD", AND(N426&gt;-6,N426&lt;6),"NRC")</f>
        <v/>
      </c>
    </row>
    <row r="427" spans="4:15" x14ac:dyDescent="0.35">
      <c r="D427" s="7"/>
      <c r="E427" s="7"/>
      <c r="F427" s="7"/>
      <c r="G427" s="7"/>
      <c r="H427" s="54" t="str">
        <f t="shared" si="18"/>
        <v/>
      </c>
      <c r="I427" s="7"/>
      <c r="J427" s="7"/>
      <c r="K427" s="7"/>
      <c r="L427" s="7"/>
      <c r="M427" s="54" t="str">
        <f t="shared" si="19"/>
        <v/>
      </c>
      <c r="N427" s="56" t="str">
        <f t="shared" si="20"/>
        <v/>
      </c>
      <c r="O427" s="54" t="str" cm="1">
        <f t="array" ref="O427">_xlfn.IFS(N427="","",AND(H427&lt;32,M427&gt;31,N427&gt;5),"RCI",N427&gt;5,"RI",N427&lt;-5,"RD", AND(N427&gt;-6,N427&lt;6),"NRC")</f>
        <v/>
      </c>
    </row>
    <row r="428" spans="4:15" x14ac:dyDescent="0.35">
      <c r="D428" s="7"/>
      <c r="E428" s="7"/>
      <c r="F428" s="7"/>
      <c r="G428" s="7"/>
      <c r="H428" s="54" t="str">
        <f t="shared" si="18"/>
        <v/>
      </c>
      <c r="I428" s="7"/>
      <c r="J428" s="7"/>
      <c r="K428" s="7"/>
      <c r="L428" s="7"/>
      <c r="M428" s="54" t="str">
        <f t="shared" si="19"/>
        <v/>
      </c>
      <c r="N428" s="56" t="str">
        <f t="shared" si="20"/>
        <v/>
      </c>
      <c r="O428" s="54" t="str" cm="1">
        <f t="array" ref="O428">_xlfn.IFS(N428="","",AND(H428&lt;32,M428&gt;31,N428&gt;5),"RCI",N428&gt;5,"RI",N428&lt;-5,"RD", AND(N428&gt;-6,N428&lt;6),"NRC")</f>
        <v/>
      </c>
    </row>
    <row r="429" spans="4:15" x14ac:dyDescent="0.35">
      <c r="D429" s="7"/>
      <c r="E429" s="7"/>
      <c r="F429" s="7"/>
      <c r="G429" s="7"/>
      <c r="H429" s="54" t="str">
        <f t="shared" si="18"/>
        <v/>
      </c>
      <c r="I429" s="7"/>
      <c r="J429" s="7"/>
      <c r="K429" s="7"/>
      <c r="L429" s="7"/>
      <c r="M429" s="54" t="str">
        <f t="shared" si="19"/>
        <v/>
      </c>
      <c r="N429" s="56" t="str">
        <f t="shared" si="20"/>
        <v/>
      </c>
      <c r="O429" s="54" t="str" cm="1">
        <f t="array" ref="O429">_xlfn.IFS(N429="","",AND(H429&lt;32,M429&gt;31,N429&gt;5),"RCI",N429&gt;5,"RI",N429&lt;-5,"RD", AND(N429&gt;-6,N429&lt;6),"NRC")</f>
        <v/>
      </c>
    </row>
    <row r="430" spans="4:15" x14ac:dyDescent="0.35">
      <c r="D430" s="7"/>
      <c r="E430" s="7"/>
      <c r="F430" s="7"/>
      <c r="G430" s="7"/>
      <c r="H430" s="54" t="str">
        <f t="shared" si="18"/>
        <v/>
      </c>
      <c r="I430" s="7"/>
      <c r="J430" s="7"/>
      <c r="K430" s="7"/>
      <c r="L430" s="7"/>
      <c r="M430" s="54" t="str">
        <f t="shared" si="19"/>
        <v/>
      </c>
      <c r="N430" s="56" t="str">
        <f t="shared" si="20"/>
        <v/>
      </c>
      <c r="O430" s="54" t="str" cm="1">
        <f t="array" ref="O430">_xlfn.IFS(N430="","",AND(H430&lt;32,M430&gt;31,N430&gt;5),"RCI",N430&gt;5,"RI",N430&lt;-5,"RD", AND(N430&gt;-6,N430&lt;6),"NRC")</f>
        <v/>
      </c>
    </row>
    <row r="431" spans="4:15" x14ac:dyDescent="0.35">
      <c r="D431" s="7"/>
      <c r="E431" s="7"/>
      <c r="F431" s="7"/>
      <c r="G431" s="7"/>
      <c r="H431" s="54" t="str">
        <f t="shared" si="18"/>
        <v/>
      </c>
      <c r="I431" s="7"/>
      <c r="J431" s="7"/>
      <c r="K431" s="7"/>
      <c r="L431" s="7"/>
      <c r="M431" s="54" t="str">
        <f t="shared" si="19"/>
        <v/>
      </c>
      <c r="N431" s="56" t="str">
        <f t="shared" si="20"/>
        <v/>
      </c>
      <c r="O431" s="54" t="str" cm="1">
        <f t="array" ref="O431">_xlfn.IFS(N431="","",AND(H431&lt;32,M431&gt;31,N431&gt;5),"RCI",N431&gt;5,"RI",N431&lt;-5,"RD", AND(N431&gt;-6,N431&lt;6),"NRC")</f>
        <v/>
      </c>
    </row>
    <row r="432" spans="4:15" x14ac:dyDescent="0.35">
      <c r="D432" s="7"/>
      <c r="E432" s="7"/>
      <c r="F432" s="7"/>
      <c r="G432" s="7"/>
      <c r="H432" s="54" t="str">
        <f t="shared" si="18"/>
        <v/>
      </c>
      <c r="I432" s="7"/>
      <c r="J432" s="7"/>
      <c r="K432" s="7"/>
      <c r="L432" s="7"/>
      <c r="M432" s="54" t="str">
        <f t="shared" si="19"/>
        <v/>
      </c>
      <c r="N432" s="56" t="str">
        <f t="shared" si="20"/>
        <v/>
      </c>
      <c r="O432" s="54" t="str" cm="1">
        <f t="array" ref="O432">_xlfn.IFS(N432="","",AND(H432&lt;32,M432&gt;31,N432&gt;5),"RCI",N432&gt;5,"RI",N432&lt;-5,"RD", AND(N432&gt;-6,N432&lt;6),"NRC")</f>
        <v/>
      </c>
    </row>
    <row r="433" spans="4:15" x14ac:dyDescent="0.35">
      <c r="D433" s="7"/>
      <c r="E433" s="7"/>
      <c r="F433" s="7"/>
      <c r="G433" s="7"/>
      <c r="H433" s="54" t="str">
        <f t="shared" si="18"/>
        <v/>
      </c>
      <c r="I433" s="7"/>
      <c r="J433" s="7"/>
      <c r="K433" s="7"/>
      <c r="L433" s="7"/>
      <c r="M433" s="54" t="str">
        <f t="shared" si="19"/>
        <v/>
      </c>
      <c r="N433" s="56" t="str">
        <f t="shared" si="20"/>
        <v/>
      </c>
      <c r="O433" s="54" t="str" cm="1">
        <f t="array" ref="O433">_xlfn.IFS(N433="","",AND(H433&lt;32,M433&gt;31,N433&gt;5),"RCI",N433&gt;5,"RI",N433&lt;-5,"RD", AND(N433&gt;-6,N433&lt;6),"NRC")</f>
        <v/>
      </c>
    </row>
    <row r="434" spans="4:15" x14ac:dyDescent="0.35">
      <c r="D434" s="7"/>
      <c r="E434" s="7"/>
      <c r="F434" s="7"/>
      <c r="G434" s="7"/>
      <c r="H434" s="54" t="str">
        <f t="shared" si="18"/>
        <v/>
      </c>
      <c r="I434" s="7"/>
      <c r="J434" s="7"/>
      <c r="K434" s="7"/>
      <c r="L434" s="7"/>
      <c r="M434" s="54" t="str">
        <f t="shared" si="19"/>
        <v/>
      </c>
      <c r="N434" s="56" t="str">
        <f t="shared" si="20"/>
        <v/>
      </c>
      <c r="O434" s="54" t="str" cm="1">
        <f t="array" ref="O434">_xlfn.IFS(N434="","",AND(H434&lt;32,M434&gt;31,N434&gt;5),"RCI",N434&gt;5,"RI",N434&lt;-5,"RD", AND(N434&gt;-6,N434&lt;6),"NRC")</f>
        <v/>
      </c>
    </row>
    <row r="435" spans="4:15" x14ac:dyDescent="0.35">
      <c r="D435" s="7"/>
      <c r="E435" s="7"/>
      <c r="F435" s="7"/>
      <c r="G435" s="7"/>
      <c r="H435" s="54" t="str">
        <f t="shared" si="18"/>
        <v/>
      </c>
      <c r="I435" s="7"/>
      <c r="J435" s="7"/>
      <c r="K435" s="7"/>
      <c r="L435" s="7"/>
      <c r="M435" s="54" t="str">
        <f t="shared" si="19"/>
        <v/>
      </c>
      <c r="N435" s="56" t="str">
        <f t="shared" si="20"/>
        <v/>
      </c>
      <c r="O435" s="54" t="str" cm="1">
        <f t="array" ref="O435">_xlfn.IFS(N435="","",AND(H435&lt;32,M435&gt;31,N435&gt;5),"RCI",N435&gt;5,"RI",N435&lt;-5,"RD", AND(N435&gt;-6,N435&lt;6),"NRC")</f>
        <v/>
      </c>
    </row>
    <row r="436" spans="4:15" x14ac:dyDescent="0.35">
      <c r="D436" s="7"/>
      <c r="E436" s="7"/>
      <c r="F436" s="7"/>
      <c r="G436" s="7"/>
      <c r="H436" s="54" t="str">
        <f t="shared" si="18"/>
        <v/>
      </c>
      <c r="I436" s="7"/>
      <c r="J436" s="7"/>
      <c r="K436" s="7"/>
      <c r="L436" s="7"/>
      <c r="M436" s="54" t="str">
        <f t="shared" si="19"/>
        <v/>
      </c>
      <c r="N436" s="56" t="str">
        <f t="shared" si="20"/>
        <v/>
      </c>
      <c r="O436" s="54" t="str" cm="1">
        <f t="array" ref="O436">_xlfn.IFS(N436="","",AND(H436&lt;32,M436&gt;31,N436&gt;5),"RCI",N436&gt;5,"RI",N436&lt;-5,"RD", AND(N436&gt;-6,N436&lt;6),"NRC")</f>
        <v/>
      </c>
    </row>
    <row r="437" spans="4:15" x14ac:dyDescent="0.35">
      <c r="D437" s="7"/>
      <c r="E437" s="7"/>
      <c r="F437" s="7"/>
      <c r="G437" s="7"/>
      <c r="H437" s="54" t="str">
        <f t="shared" si="18"/>
        <v/>
      </c>
      <c r="I437" s="7"/>
      <c r="J437" s="7"/>
      <c r="K437" s="7"/>
      <c r="L437" s="7"/>
      <c r="M437" s="54" t="str">
        <f t="shared" si="19"/>
        <v/>
      </c>
      <c r="N437" s="56" t="str">
        <f t="shared" si="20"/>
        <v/>
      </c>
      <c r="O437" s="54" t="str" cm="1">
        <f t="array" ref="O437">_xlfn.IFS(N437="","",AND(H437&lt;32,M437&gt;31,N437&gt;5),"RCI",N437&gt;5,"RI",N437&lt;-5,"RD", AND(N437&gt;-6,N437&lt;6),"NRC")</f>
        <v/>
      </c>
    </row>
    <row r="438" spans="4:15" x14ac:dyDescent="0.35">
      <c r="D438" s="7"/>
      <c r="E438" s="7"/>
      <c r="F438" s="7"/>
      <c r="G438" s="7"/>
      <c r="H438" s="54" t="str">
        <f t="shared" si="18"/>
        <v/>
      </c>
      <c r="I438" s="7"/>
      <c r="J438" s="7"/>
      <c r="K438" s="7"/>
      <c r="L438" s="7"/>
      <c r="M438" s="54" t="str">
        <f t="shared" si="19"/>
        <v/>
      </c>
      <c r="N438" s="56" t="str">
        <f t="shared" si="20"/>
        <v/>
      </c>
      <c r="O438" s="54" t="str" cm="1">
        <f t="array" ref="O438">_xlfn.IFS(N438="","",AND(H438&lt;32,M438&gt;31,N438&gt;5),"RCI",N438&gt;5,"RI",N438&lt;-5,"RD", AND(N438&gt;-6,N438&lt;6),"NRC")</f>
        <v/>
      </c>
    </row>
    <row r="439" spans="4:15" x14ac:dyDescent="0.35">
      <c r="D439" s="7"/>
      <c r="E439" s="7"/>
      <c r="F439" s="7"/>
      <c r="G439" s="7"/>
      <c r="H439" s="54" t="str">
        <f t="shared" si="18"/>
        <v/>
      </c>
      <c r="I439" s="7"/>
      <c r="J439" s="7"/>
      <c r="K439" s="7"/>
      <c r="L439" s="7"/>
      <c r="M439" s="54" t="str">
        <f t="shared" si="19"/>
        <v/>
      </c>
      <c r="N439" s="56" t="str">
        <f t="shared" si="20"/>
        <v/>
      </c>
      <c r="O439" s="54" t="str" cm="1">
        <f t="array" ref="O439">_xlfn.IFS(N439="","",AND(H439&lt;32,M439&gt;31,N439&gt;5),"RCI",N439&gt;5,"RI",N439&lt;-5,"RD", AND(N439&gt;-6,N439&lt;6),"NRC")</f>
        <v/>
      </c>
    </row>
    <row r="440" spans="4:15" x14ac:dyDescent="0.35">
      <c r="D440" s="7"/>
      <c r="E440" s="7"/>
      <c r="F440" s="7"/>
      <c r="G440" s="7"/>
      <c r="H440" s="54" t="str">
        <f t="shared" si="18"/>
        <v/>
      </c>
      <c r="I440" s="7"/>
      <c r="J440" s="7"/>
      <c r="K440" s="7"/>
      <c r="L440" s="7"/>
      <c r="M440" s="54" t="str">
        <f t="shared" si="19"/>
        <v/>
      </c>
      <c r="N440" s="56" t="str">
        <f t="shared" si="20"/>
        <v/>
      </c>
      <c r="O440" s="54" t="str" cm="1">
        <f t="array" ref="O440">_xlfn.IFS(N440="","",AND(H440&lt;32,M440&gt;31,N440&gt;5),"RCI",N440&gt;5,"RI",N440&lt;-5,"RD", AND(N440&gt;-6,N440&lt;6),"NRC")</f>
        <v/>
      </c>
    </row>
    <row r="441" spans="4:15" x14ac:dyDescent="0.35">
      <c r="D441" s="7"/>
      <c r="E441" s="7"/>
      <c r="F441" s="7"/>
      <c r="G441" s="7"/>
      <c r="H441" s="54" t="str">
        <f t="shared" si="18"/>
        <v/>
      </c>
      <c r="I441" s="7"/>
      <c r="J441" s="7"/>
      <c r="K441" s="7"/>
      <c r="L441" s="7"/>
      <c r="M441" s="54" t="str">
        <f t="shared" si="19"/>
        <v/>
      </c>
      <c r="N441" s="56" t="str">
        <f t="shared" si="20"/>
        <v/>
      </c>
      <c r="O441" s="54" t="str" cm="1">
        <f t="array" ref="O441">_xlfn.IFS(N441="","",AND(H441&lt;32,M441&gt;31,N441&gt;5),"RCI",N441&gt;5,"RI",N441&lt;-5,"RD", AND(N441&gt;-6,N441&lt;6),"NRC")</f>
        <v/>
      </c>
    </row>
    <row r="442" spans="4:15" x14ac:dyDescent="0.35">
      <c r="D442" s="7"/>
      <c r="E442" s="7"/>
      <c r="F442" s="7"/>
      <c r="G442" s="7"/>
      <c r="H442" s="54" t="str">
        <f t="shared" si="18"/>
        <v/>
      </c>
      <c r="I442" s="7"/>
      <c r="J442" s="7"/>
      <c r="K442" s="7"/>
      <c r="L442" s="7"/>
      <c r="M442" s="54" t="str">
        <f t="shared" si="19"/>
        <v/>
      </c>
      <c r="N442" s="56" t="str">
        <f t="shared" si="20"/>
        <v/>
      </c>
      <c r="O442" s="54" t="str" cm="1">
        <f t="array" ref="O442">_xlfn.IFS(N442="","",AND(H442&lt;32,M442&gt;31,N442&gt;5),"RCI",N442&gt;5,"RI",N442&lt;-5,"RD", AND(N442&gt;-6,N442&lt;6),"NRC")</f>
        <v/>
      </c>
    </row>
    <row r="443" spans="4:15" x14ac:dyDescent="0.35">
      <c r="D443" s="7"/>
      <c r="E443" s="7"/>
      <c r="F443" s="7"/>
      <c r="G443" s="7"/>
      <c r="H443" s="54" t="str">
        <f t="shared" si="18"/>
        <v/>
      </c>
      <c r="I443" s="7"/>
      <c r="J443" s="7"/>
      <c r="K443" s="7"/>
      <c r="L443" s="7"/>
      <c r="M443" s="54" t="str">
        <f t="shared" si="19"/>
        <v/>
      </c>
      <c r="N443" s="56" t="str">
        <f t="shared" si="20"/>
        <v/>
      </c>
      <c r="O443" s="54" t="str" cm="1">
        <f t="array" ref="O443">_xlfn.IFS(N443="","",AND(H443&lt;32,M443&gt;31,N443&gt;5),"RCI",N443&gt;5,"RI",N443&lt;-5,"RD", AND(N443&gt;-6,N443&lt;6),"NRC")</f>
        <v/>
      </c>
    </row>
    <row r="444" spans="4:15" x14ac:dyDescent="0.35">
      <c r="D444" s="7"/>
      <c r="E444" s="7"/>
      <c r="F444" s="7"/>
      <c r="G444" s="7"/>
      <c r="H444" s="54" t="str">
        <f t="shared" si="18"/>
        <v/>
      </c>
      <c r="I444" s="7"/>
      <c r="J444" s="7"/>
      <c r="K444" s="7"/>
      <c r="L444" s="7"/>
      <c r="M444" s="54" t="str">
        <f t="shared" si="19"/>
        <v/>
      </c>
      <c r="N444" s="56" t="str">
        <f t="shared" si="20"/>
        <v/>
      </c>
      <c r="O444" s="54" t="str" cm="1">
        <f t="array" ref="O444">_xlfn.IFS(N444="","",AND(H444&lt;32,M444&gt;31,N444&gt;5),"RCI",N444&gt;5,"RI",N444&lt;-5,"RD", AND(N444&gt;-6,N444&lt;6),"NRC")</f>
        <v/>
      </c>
    </row>
    <row r="445" spans="4:15" x14ac:dyDescent="0.35">
      <c r="D445" s="7"/>
      <c r="E445" s="7"/>
      <c r="F445" s="7"/>
      <c r="G445" s="7"/>
      <c r="H445" s="54" t="str">
        <f t="shared" si="18"/>
        <v/>
      </c>
      <c r="I445" s="7"/>
      <c r="J445" s="7"/>
      <c r="K445" s="7"/>
      <c r="L445" s="7"/>
      <c r="M445" s="54" t="str">
        <f t="shared" si="19"/>
        <v/>
      </c>
      <c r="N445" s="56" t="str">
        <f t="shared" si="20"/>
        <v/>
      </c>
      <c r="O445" s="54" t="str" cm="1">
        <f t="array" ref="O445">_xlfn.IFS(N445="","",AND(H445&lt;32,M445&gt;31,N445&gt;5),"RCI",N445&gt;5,"RI",N445&lt;-5,"RD", AND(N445&gt;-6,N445&lt;6),"NRC")</f>
        <v/>
      </c>
    </row>
    <row r="446" spans="4:15" x14ac:dyDescent="0.35">
      <c r="D446" s="7"/>
      <c r="E446" s="7"/>
      <c r="F446" s="7"/>
      <c r="G446" s="7"/>
      <c r="H446" s="54" t="str">
        <f t="shared" si="18"/>
        <v/>
      </c>
      <c r="I446" s="7"/>
      <c r="J446" s="7"/>
      <c r="K446" s="7"/>
      <c r="L446" s="7"/>
      <c r="M446" s="54" t="str">
        <f t="shared" si="19"/>
        <v/>
      </c>
      <c r="N446" s="56" t="str">
        <f t="shared" si="20"/>
        <v/>
      </c>
      <c r="O446" s="54" t="str" cm="1">
        <f t="array" ref="O446">_xlfn.IFS(N446="","",AND(H446&lt;32,M446&gt;31,N446&gt;5),"RCI",N446&gt;5,"RI",N446&lt;-5,"RD", AND(N446&gt;-6,N446&lt;6),"NRC")</f>
        <v/>
      </c>
    </row>
    <row r="447" spans="4:15" x14ac:dyDescent="0.35">
      <c r="D447" s="7"/>
      <c r="E447" s="7"/>
      <c r="F447" s="7"/>
      <c r="G447" s="7"/>
      <c r="H447" s="54" t="str">
        <f t="shared" si="18"/>
        <v/>
      </c>
      <c r="I447" s="7"/>
      <c r="J447" s="7"/>
      <c r="K447" s="7"/>
      <c r="L447" s="7"/>
      <c r="M447" s="54" t="str">
        <f t="shared" si="19"/>
        <v/>
      </c>
      <c r="N447" s="56" t="str">
        <f t="shared" si="20"/>
        <v/>
      </c>
      <c r="O447" s="54" t="str" cm="1">
        <f t="array" ref="O447">_xlfn.IFS(N447="","",AND(H447&lt;32,M447&gt;31,N447&gt;5),"RCI",N447&gt;5,"RI",N447&lt;-5,"RD", AND(N447&gt;-6,N447&lt;6),"NRC")</f>
        <v/>
      </c>
    </row>
    <row r="448" spans="4:15" x14ac:dyDescent="0.35">
      <c r="D448" s="7"/>
      <c r="E448" s="7"/>
      <c r="F448" s="7"/>
      <c r="G448" s="7"/>
      <c r="H448" s="54" t="str">
        <f t="shared" si="18"/>
        <v/>
      </c>
      <c r="I448" s="7"/>
      <c r="J448" s="7"/>
      <c r="K448" s="7"/>
      <c r="L448" s="7"/>
      <c r="M448" s="54" t="str">
        <f t="shared" si="19"/>
        <v/>
      </c>
      <c r="N448" s="56" t="str">
        <f t="shared" si="20"/>
        <v/>
      </c>
      <c r="O448" s="54" t="str" cm="1">
        <f t="array" ref="O448">_xlfn.IFS(N448="","",AND(H448&lt;32,M448&gt;31,N448&gt;5),"RCI",N448&gt;5,"RI",N448&lt;-5,"RD", AND(N448&gt;-6,N448&lt;6),"NRC")</f>
        <v/>
      </c>
    </row>
    <row r="449" spans="4:15" x14ac:dyDescent="0.35">
      <c r="D449" s="7"/>
      <c r="E449" s="7"/>
      <c r="F449" s="7"/>
      <c r="G449" s="7"/>
      <c r="H449" s="54" t="str">
        <f t="shared" si="18"/>
        <v/>
      </c>
      <c r="I449" s="7"/>
      <c r="J449" s="7"/>
      <c r="K449" s="7"/>
      <c r="L449" s="7"/>
      <c r="M449" s="54" t="str">
        <f t="shared" si="19"/>
        <v/>
      </c>
      <c r="N449" s="56" t="str">
        <f t="shared" si="20"/>
        <v/>
      </c>
      <c r="O449" s="54" t="str" cm="1">
        <f t="array" ref="O449">_xlfn.IFS(N449="","",AND(H449&lt;32,M449&gt;31,N449&gt;5),"RCI",N449&gt;5,"RI",N449&lt;-5,"RD", AND(N449&gt;-6,N449&lt;6),"NRC")</f>
        <v/>
      </c>
    </row>
    <row r="450" spans="4:15" x14ac:dyDescent="0.35">
      <c r="D450" s="7"/>
      <c r="E450" s="7"/>
      <c r="F450" s="7"/>
      <c r="G450" s="7"/>
      <c r="H450" s="54" t="str">
        <f t="shared" si="18"/>
        <v/>
      </c>
      <c r="I450" s="7"/>
      <c r="J450" s="7"/>
      <c r="K450" s="7"/>
      <c r="L450" s="7"/>
      <c r="M450" s="54" t="str">
        <f t="shared" si="19"/>
        <v/>
      </c>
      <c r="N450" s="56" t="str">
        <f t="shared" si="20"/>
        <v/>
      </c>
      <c r="O450" s="54" t="str" cm="1">
        <f t="array" ref="O450">_xlfn.IFS(N450="","",AND(H450&lt;32,M450&gt;31,N450&gt;5),"RCI",N450&gt;5,"RI",N450&lt;-5,"RD", AND(N450&gt;-6,N450&lt;6),"NRC")</f>
        <v/>
      </c>
    </row>
    <row r="451" spans="4:15" x14ac:dyDescent="0.35">
      <c r="D451" s="7"/>
      <c r="E451" s="7"/>
      <c r="F451" s="7"/>
      <c r="G451" s="7"/>
      <c r="H451" s="54" t="str">
        <f t="shared" si="18"/>
        <v/>
      </c>
      <c r="I451" s="7"/>
      <c r="J451" s="7"/>
      <c r="K451" s="7"/>
      <c r="L451" s="7"/>
      <c r="M451" s="54" t="str">
        <f t="shared" si="19"/>
        <v/>
      </c>
      <c r="N451" s="56" t="str">
        <f t="shared" si="20"/>
        <v/>
      </c>
      <c r="O451" s="54" t="str" cm="1">
        <f t="array" ref="O451">_xlfn.IFS(N451="","",AND(H451&lt;32,M451&gt;31,N451&gt;5),"RCI",N451&gt;5,"RI",N451&lt;-5,"RD", AND(N451&gt;-6,N451&lt;6),"NRC")</f>
        <v/>
      </c>
    </row>
    <row r="452" spans="4:15" x14ac:dyDescent="0.35">
      <c r="D452" s="7"/>
      <c r="E452" s="7"/>
      <c r="F452" s="7"/>
      <c r="G452" s="7"/>
      <c r="H452" s="54" t="str">
        <f t="shared" ref="H452:H515" si="21">IF(COUNT(D452:G452)=4,SUM(D452:G452),"")</f>
        <v/>
      </c>
      <c r="I452" s="7"/>
      <c r="J452" s="7"/>
      <c r="K452" s="7"/>
      <c r="L452" s="7"/>
      <c r="M452" s="54" t="str">
        <f t="shared" ref="M452:M515" si="22">IF(COUNT(I452:L452)=4,SUM(I452:L452),"")</f>
        <v/>
      </c>
      <c r="N452" s="56" t="str">
        <f t="shared" ref="N452:N515" si="23">IF(COUNT(H452,M452)=2,M452-H452,"")</f>
        <v/>
      </c>
      <c r="O452" s="54" t="str" cm="1">
        <f t="array" ref="O452">_xlfn.IFS(N452="","",AND(H452&lt;32,M452&gt;31,N452&gt;5),"RCI",N452&gt;5,"RI",N452&lt;-5,"RD", AND(N452&gt;-6,N452&lt;6),"NRC")</f>
        <v/>
      </c>
    </row>
    <row r="453" spans="4:15" x14ac:dyDescent="0.35">
      <c r="D453" s="7"/>
      <c r="E453" s="7"/>
      <c r="F453" s="7"/>
      <c r="G453" s="7"/>
      <c r="H453" s="54" t="str">
        <f t="shared" si="21"/>
        <v/>
      </c>
      <c r="I453" s="7"/>
      <c r="J453" s="7"/>
      <c r="K453" s="7"/>
      <c r="L453" s="7"/>
      <c r="M453" s="54" t="str">
        <f t="shared" si="22"/>
        <v/>
      </c>
      <c r="N453" s="56" t="str">
        <f t="shared" si="23"/>
        <v/>
      </c>
      <c r="O453" s="54" t="str" cm="1">
        <f t="array" ref="O453">_xlfn.IFS(N453="","",AND(H453&lt;32,M453&gt;31,N453&gt;5),"RCI",N453&gt;5,"RI",N453&lt;-5,"RD", AND(N453&gt;-6,N453&lt;6),"NRC")</f>
        <v/>
      </c>
    </row>
    <row r="454" spans="4:15" x14ac:dyDescent="0.35">
      <c r="D454" s="7"/>
      <c r="E454" s="7"/>
      <c r="F454" s="7"/>
      <c r="G454" s="7"/>
      <c r="H454" s="54" t="str">
        <f t="shared" si="21"/>
        <v/>
      </c>
      <c r="I454" s="7"/>
      <c r="J454" s="7"/>
      <c r="K454" s="7"/>
      <c r="L454" s="7"/>
      <c r="M454" s="54" t="str">
        <f t="shared" si="22"/>
        <v/>
      </c>
      <c r="N454" s="56" t="str">
        <f t="shared" si="23"/>
        <v/>
      </c>
      <c r="O454" s="54" t="str" cm="1">
        <f t="array" ref="O454">_xlfn.IFS(N454="","",AND(H454&lt;32,M454&gt;31,N454&gt;5),"RCI",N454&gt;5,"RI",N454&lt;-5,"RD", AND(N454&gt;-6,N454&lt;6),"NRC")</f>
        <v/>
      </c>
    </row>
    <row r="455" spans="4:15" x14ac:dyDescent="0.35">
      <c r="D455" s="7"/>
      <c r="E455" s="7"/>
      <c r="F455" s="7"/>
      <c r="G455" s="7"/>
      <c r="H455" s="54" t="str">
        <f t="shared" si="21"/>
        <v/>
      </c>
      <c r="I455" s="7"/>
      <c r="J455" s="7"/>
      <c r="K455" s="7"/>
      <c r="L455" s="7"/>
      <c r="M455" s="54" t="str">
        <f t="shared" si="22"/>
        <v/>
      </c>
      <c r="N455" s="56" t="str">
        <f t="shared" si="23"/>
        <v/>
      </c>
      <c r="O455" s="54" t="str" cm="1">
        <f t="array" ref="O455">_xlfn.IFS(N455="","",AND(H455&lt;32,M455&gt;31,N455&gt;5),"RCI",N455&gt;5,"RI",N455&lt;-5,"RD", AND(N455&gt;-6,N455&lt;6),"NRC")</f>
        <v/>
      </c>
    </row>
    <row r="456" spans="4:15" x14ac:dyDescent="0.35">
      <c r="D456" s="7"/>
      <c r="E456" s="7"/>
      <c r="F456" s="7"/>
      <c r="G456" s="7"/>
      <c r="H456" s="54" t="str">
        <f t="shared" si="21"/>
        <v/>
      </c>
      <c r="I456" s="7"/>
      <c r="J456" s="7"/>
      <c r="K456" s="7"/>
      <c r="L456" s="7"/>
      <c r="M456" s="54" t="str">
        <f t="shared" si="22"/>
        <v/>
      </c>
      <c r="N456" s="56" t="str">
        <f t="shared" si="23"/>
        <v/>
      </c>
      <c r="O456" s="54" t="str" cm="1">
        <f t="array" ref="O456">_xlfn.IFS(N456="","",AND(H456&lt;32,M456&gt;31,N456&gt;5),"RCI",N456&gt;5,"RI",N456&lt;-5,"RD", AND(N456&gt;-6,N456&lt;6),"NRC")</f>
        <v/>
      </c>
    </row>
    <row r="457" spans="4:15" x14ac:dyDescent="0.35">
      <c r="D457" s="7"/>
      <c r="E457" s="7"/>
      <c r="F457" s="7"/>
      <c r="G457" s="7"/>
      <c r="H457" s="54" t="str">
        <f t="shared" si="21"/>
        <v/>
      </c>
      <c r="I457" s="7"/>
      <c r="J457" s="7"/>
      <c r="K457" s="7"/>
      <c r="L457" s="7"/>
      <c r="M457" s="54" t="str">
        <f t="shared" si="22"/>
        <v/>
      </c>
      <c r="N457" s="56" t="str">
        <f t="shared" si="23"/>
        <v/>
      </c>
      <c r="O457" s="54" t="str" cm="1">
        <f t="array" ref="O457">_xlfn.IFS(N457="","",AND(H457&lt;32,M457&gt;31,N457&gt;5),"RCI",N457&gt;5,"RI",N457&lt;-5,"RD", AND(N457&gt;-6,N457&lt;6),"NRC")</f>
        <v/>
      </c>
    </row>
    <row r="458" spans="4:15" x14ac:dyDescent="0.35">
      <c r="D458" s="7"/>
      <c r="E458" s="7"/>
      <c r="F458" s="7"/>
      <c r="G458" s="7"/>
      <c r="H458" s="54" t="str">
        <f t="shared" si="21"/>
        <v/>
      </c>
      <c r="I458" s="7"/>
      <c r="J458" s="7"/>
      <c r="K458" s="7"/>
      <c r="L458" s="7"/>
      <c r="M458" s="54" t="str">
        <f t="shared" si="22"/>
        <v/>
      </c>
      <c r="N458" s="56" t="str">
        <f t="shared" si="23"/>
        <v/>
      </c>
      <c r="O458" s="54" t="str" cm="1">
        <f t="array" ref="O458">_xlfn.IFS(N458="","",AND(H458&lt;32,M458&gt;31,N458&gt;5),"RCI",N458&gt;5,"RI",N458&lt;-5,"RD", AND(N458&gt;-6,N458&lt;6),"NRC")</f>
        <v/>
      </c>
    </row>
    <row r="459" spans="4:15" x14ac:dyDescent="0.35">
      <c r="D459" s="7"/>
      <c r="E459" s="7"/>
      <c r="F459" s="7"/>
      <c r="G459" s="7"/>
      <c r="H459" s="54" t="str">
        <f t="shared" si="21"/>
        <v/>
      </c>
      <c r="I459" s="7"/>
      <c r="J459" s="7"/>
      <c r="K459" s="7"/>
      <c r="L459" s="7"/>
      <c r="M459" s="54" t="str">
        <f t="shared" si="22"/>
        <v/>
      </c>
      <c r="N459" s="56" t="str">
        <f t="shared" si="23"/>
        <v/>
      </c>
      <c r="O459" s="54" t="str" cm="1">
        <f t="array" ref="O459">_xlfn.IFS(N459="","",AND(H459&lt;32,M459&gt;31,N459&gt;5),"RCI",N459&gt;5,"RI",N459&lt;-5,"RD", AND(N459&gt;-6,N459&lt;6),"NRC")</f>
        <v/>
      </c>
    </row>
    <row r="460" spans="4:15" x14ac:dyDescent="0.35">
      <c r="D460" s="7"/>
      <c r="E460" s="7"/>
      <c r="F460" s="7"/>
      <c r="G460" s="7"/>
      <c r="H460" s="54" t="str">
        <f t="shared" si="21"/>
        <v/>
      </c>
      <c r="I460" s="7"/>
      <c r="J460" s="7"/>
      <c r="K460" s="7"/>
      <c r="L460" s="7"/>
      <c r="M460" s="54" t="str">
        <f t="shared" si="22"/>
        <v/>
      </c>
      <c r="N460" s="56" t="str">
        <f t="shared" si="23"/>
        <v/>
      </c>
      <c r="O460" s="54" t="str" cm="1">
        <f t="array" ref="O460">_xlfn.IFS(N460="","",AND(H460&lt;32,M460&gt;31,N460&gt;5),"RCI",N460&gt;5,"RI",N460&lt;-5,"RD", AND(N460&gt;-6,N460&lt;6),"NRC")</f>
        <v/>
      </c>
    </row>
    <row r="461" spans="4:15" x14ac:dyDescent="0.35">
      <c r="D461" s="7"/>
      <c r="E461" s="7"/>
      <c r="F461" s="7"/>
      <c r="G461" s="7"/>
      <c r="H461" s="54" t="str">
        <f t="shared" si="21"/>
        <v/>
      </c>
      <c r="I461" s="7"/>
      <c r="J461" s="7"/>
      <c r="K461" s="7"/>
      <c r="L461" s="7"/>
      <c r="M461" s="54" t="str">
        <f t="shared" si="22"/>
        <v/>
      </c>
      <c r="N461" s="56" t="str">
        <f t="shared" si="23"/>
        <v/>
      </c>
      <c r="O461" s="54" t="str" cm="1">
        <f t="array" ref="O461">_xlfn.IFS(N461="","",AND(H461&lt;32,M461&gt;31,N461&gt;5),"RCI",N461&gt;5,"RI",N461&lt;-5,"RD", AND(N461&gt;-6,N461&lt;6),"NRC")</f>
        <v/>
      </c>
    </row>
    <row r="462" spans="4:15" x14ac:dyDescent="0.35">
      <c r="D462" s="7"/>
      <c r="E462" s="7"/>
      <c r="F462" s="7"/>
      <c r="G462" s="7"/>
      <c r="H462" s="54" t="str">
        <f t="shared" si="21"/>
        <v/>
      </c>
      <c r="I462" s="7"/>
      <c r="J462" s="7"/>
      <c r="K462" s="7"/>
      <c r="L462" s="7"/>
      <c r="M462" s="54" t="str">
        <f t="shared" si="22"/>
        <v/>
      </c>
      <c r="N462" s="56" t="str">
        <f t="shared" si="23"/>
        <v/>
      </c>
      <c r="O462" s="54" t="str" cm="1">
        <f t="array" ref="O462">_xlfn.IFS(N462="","",AND(H462&lt;32,M462&gt;31,N462&gt;5),"RCI",N462&gt;5,"RI",N462&lt;-5,"RD", AND(N462&gt;-6,N462&lt;6),"NRC")</f>
        <v/>
      </c>
    </row>
    <row r="463" spans="4:15" x14ac:dyDescent="0.35">
      <c r="D463" s="7"/>
      <c r="E463" s="7"/>
      <c r="F463" s="7"/>
      <c r="G463" s="7"/>
      <c r="H463" s="54" t="str">
        <f t="shared" si="21"/>
        <v/>
      </c>
      <c r="I463" s="7"/>
      <c r="J463" s="7"/>
      <c r="K463" s="7"/>
      <c r="L463" s="7"/>
      <c r="M463" s="54" t="str">
        <f t="shared" si="22"/>
        <v/>
      </c>
      <c r="N463" s="56" t="str">
        <f t="shared" si="23"/>
        <v/>
      </c>
      <c r="O463" s="54" t="str" cm="1">
        <f t="array" ref="O463">_xlfn.IFS(N463="","",AND(H463&lt;32,M463&gt;31,N463&gt;5),"RCI",N463&gt;5,"RI",N463&lt;-5,"RD", AND(N463&gt;-6,N463&lt;6),"NRC")</f>
        <v/>
      </c>
    </row>
    <row r="464" spans="4:15" x14ac:dyDescent="0.35">
      <c r="D464" s="7"/>
      <c r="E464" s="7"/>
      <c r="F464" s="7"/>
      <c r="G464" s="7"/>
      <c r="H464" s="54" t="str">
        <f t="shared" si="21"/>
        <v/>
      </c>
      <c r="I464" s="7"/>
      <c r="J464" s="7"/>
      <c r="K464" s="7"/>
      <c r="L464" s="7"/>
      <c r="M464" s="54" t="str">
        <f t="shared" si="22"/>
        <v/>
      </c>
      <c r="N464" s="56" t="str">
        <f t="shared" si="23"/>
        <v/>
      </c>
      <c r="O464" s="54" t="str" cm="1">
        <f t="array" ref="O464">_xlfn.IFS(N464="","",AND(H464&lt;32,M464&gt;31,N464&gt;5),"RCI",N464&gt;5,"RI",N464&lt;-5,"RD", AND(N464&gt;-6,N464&lt;6),"NRC")</f>
        <v/>
      </c>
    </row>
    <row r="465" spans="4:15" x14ac:dyDescent="0.35">
      <c r="D465" s="7"/>
      <c r="E465" s="7"/>
      <c r="F465" s="7"/>
      <c r="G465" s="7"/>
      <c r="H465" s="54" t="str">
        <f t="shared" si="21"/>
        <v/>
      </c>
      <c r="I465" s="7"/>
      <c r="J465" s="7"/>
      <c r="K465" s="7"/>
      <c r="L465" s="7"/>
      <c r="M465" s="54" t="str">
        <f t="shared" si="22"/>
        <v/>
      </c>
      <c r="N465" s="56" t="str">
        <f t="shared" si="23"/>
        <v/>
      </c>
      <c r="O465" s="54" t="str" cm="1">
        <f t="array" ref="O465">_xlfn.IFS(N465="","",AND(H465&lt;32,M465&gt;31,N465&gt;5),"RCI",N465&gt;5,"RI",N465&lt;-5,"RD", AND(N465&gt;-6,N465&lt;6),"NRC")</f>
        <v/>
      </c>
    </row>
    <row r="466" spans="4:15" x14ac:dyDescent="0.35">
      <c r="D466" s="7"/>
      <c r="E466" s="7"/>
      <c r="F466" s="7"/>
      <c r="G466" s="7"/>
      <c r="H466" s="54" t="str">
        <f t="shared" si="21"/>
        <v/>
      </c>
      <c r="I466" s="7"/>
      <c r="J466" s="7"/>
      <c r="K466" s="7"/>
      <c r="L466" s="7"/>
      <c r="M466" s="54" t="str">
        <f t="shared" si="22"/>
        <v/>
      </c>
      <c r="N466" s="56" t="str">
        <f t="shared" si="23"/>
        <v/>
      </c>
      <c r="O466" s="54" t="str" cm="1">
        <f t="array" ref="O466">_xlfn.IFS(N466="","",AND(H466&lt;32,M466&gt;31,N466&gt;5),"RCI",N466&gt;5,"RI",N466&lt;-5,"RD", AND(N466&gt;-6,N466&lt;6),"NRC")</f>
        <v/>
      </c>
    </row>
    <row r="467" spans="4:15" x14ac:dyDescent="0.35">
      <c r="D467" s="7"/>
      <c r="E467" s="7"/>
      <c r="F467" s="7"/>
      <c r="G467" s="7"/>
      <c r="H467" s="54" t="str">
        <f t="shared" si="21"/>
        <v/>
      </c>
      <c r="I467" s="7"/>
      <c r="J467" s="7"/>
      <c r="K467" s="7"/>
      <c r="L467" s="7"/>
      <c r="M467" s="54" t="str">
        <f t="shared" si="22"/>
        <v/>
      </c>
      <c r="N467" s="56" t="str">
        <f t="shared" si="23"/>
        <v/>
      </c>
      <c r="O467" s="54" t="str" cm="1">
        <f t="array" ref="O467">_xlfn.IFS(N467="","",AND(H467&lt;32,M467&gt;31,N467&gt;5),"RCI",N467&gt;5,"RI",N467&lt;-5,"RD", AND(N467&gt;-6,N467&lt;6),"NRC")</f>
        <v/>
      </c>
    </row>
    <row r="468" spans="4:15" x14ac:dyDescent="0.35">
      <c r="D468" s="7"/>
      <c r="E468" s="7"/>
      <c r="F468" s="7"/>
      <c r="G468" s="7"/>
      <c r="H468" s="54" t="str">
        <f t="shared" si="21"/>
        <v/>
      </c>
      <c r="I468" s="7"/>
      <c r="J468" s="7"/>
      <c r="K468" s="7"/>
      <c r="L468" s="7"/>
      <c r="M468" s="54" t="str">
        <f t="shared" si="22"/>
        <v/>
      </c>
      <c r="N468" s="56" t="str">
        <f t="shared" si="23"/>
        <v/>
      </c>
      <c r="O468" s="54" t="str" cm="1">
        <f t="array" ref="O468">_xlfn.IFS(N468="","",AND(H468&lt;32,M468&gt;31,N468&gt;5),"RCI",N468&gt;5,"RI",N468&lt;-5,"RD", AND(N468&gt;-6,N468&lt;6),"NRC")</f>
        <v/>
      </c>
    </row>
    <row r="469" spans="4:15" x14ac:dyDescent="0.35">
      <c r="D469" s="7"/>
      <c r="E469" s="7"/>
      <c r="F469" s="7"/>
      <c r="G469" s="7"/>
      <c r="H469" s="54" t="str">
        <f t="shared" si="21"/>
        <v/>
      </c>
      <c r="I469" s="7"/>
      <c r="J469" s="7"/>
      <c r="K469" s="7"/>
      <c r="L469" s="7"/>
      <c r="M469" s="54" t="str">
        <f t="shared" si="22"/>
        <v/>
      </c>
      <c r="N469" s="56" t="str">
        <f t="shared" si="23"/>
        <v/>
      </c>
      <c r="O469" s="54" t="str" cm="1">
        <f t="array" ref="O469">_xlfn.IFS(N469="","",AND(H469&lt;32,M469&gt;31,N469&gt;5),"RCI",N469&gt;5,"RI",N469&lt;-5,"RD", AND(N469&gt;-6,N469&lt;6),"NRC")</f>
        <v/>
      </c>
    </row>
    <row r="470" spans="4:15" x14ac:dyDescent="0.35">
      <c r="D470" s="7"/>
      <c r="E470" s="7"/>
      <c r="F470" s="7"/>
      <c r="G470" s="7"/>
      <c r="H470" s="54" t="str">
        <f t="shared" si="21"/>
        <v/>
      </c>
      <c r="I470" s="7"/>
      <c r="J470" s="7"/>
      <c r="K470" s="7"/>
      <c r="L470" s="7"/>
      <c r="M470" s="54" t="str">
        <f t="shared" si="22"/>
        <v/>
      </c>
      <c r="N470" s="56" t="str">
        <f t="shared" si="23"/>
        <v/>
      </c>
      <c r="O470" s="54" t="str" cm="1">
        <f t="array" ref="O470">_xlfn.IFS(N470="","",AND(H470&lt;32,M470&gt;31,N470&gt;5),"RCI",N470&gt;5,"RI",N470&lt;-5,"RD", AND(N470&gt;-6,N470&lt;6),"NRC")</f>
        <v/>
      </c>
    </row>
    <row r="471" spans="4:15" x14ac:dyDescent="0.35">
      <c r="D471" s="7"/>
      <c r="E471" s="7"/>
      <c r="F471" s="7"/>
      <c r="G471" s="7"/>
      <c r="H471" s="54" t="str">
        <f t="shared" si="21"/>
        <v/>
      </c>
      <c r="I471" s="7"/>
      <c r="J471" s="7"/>
      <c r="K471" s="7"/>
      <c r="L471" s="7"/>
      <c r="M471" s="54" t="str">
        <f t="shared" si="22"/>
        <v/>
      </c>
      <c r="N471" s="56" t="str">
        <f t="shared" si="23"/>
        <v/>
      </c>
      <c r="O471" s="54" t="str" cm="1">
        <f t="array" ref="O471">_xlfn.IFS(N471="","",AND(H471&lt;32,M471&gt;31,N471&gt;5),"RCI",N471&gt;5,"RI",N471&lt;-5,"RD", AND(N471&gt;-6,N471&lt;6),"NRC")</f>
        <v/>
      </c>
    </row>
    <row r="472" spans="4:15" x14ac:dyDescent="0.35">
      <c r="D472" s="7"/>
      <c r="E472" s="7"/>
      <c r="F472" s="7"/>
      <c r="G472" s="7"/>
      <c r="H472" s="54" t="str">
        <f t="shared" si="21"/>
        <v/>
      </c>
      <c r="I472" s="7"/>
      <c r="J472" s="7"/>
      <c r="K472" s="7"/>
      <c r="L472" s="7"/>
      <c r="M472" s="54" t="str">
        <f t="shared" si="22"/>
        <v/>
      </c>
      <c r="N472" s="56" t="str">
        <f t="shared" si="23"/>
        <v/>
      </c>
      <c r="O472" s="54" t="str" cm="1">
        <f t="array" ref="O472">_xlfn.IFS(N472="","",AND(H472&lt;32,M472&gt;31,N472&gt;5),"RCI",N472&gt;5,"RI",N472&lt;-5,"RD", AND(N472&gt;-6,N472&lt;6),"NRC")</f>
        <v/>
      </c>
    </row>
    <row r="473" spans="4:15" x14ac:dyDescent="0.35">
      <c r="D473" s="7"/>
      <c r="E473" s="7"/>
      <c r="F473" s="7"/>
      <c r="G473" s="7"/>
      <c r="H473" s="54" t="str">
        <f t="shared" si="21"/>
        <v/>
      </c>
      <c r="I473" s="7"/>
      <c r="J473" s="7"/>
      <c r="K473" s="7"/>
      <c r="L473" s="7"/>
      <c r="M473" s="54" t="str">
        <f t="shared" si="22"/>
        <v/>
      </c>
      <c r="N473" s="56" t="str">
        <f t="shared" si="23"/>
        <v/>
      </c>
      <c r="O473" s="54" t="str" cm="1">
        <f t="array" ref="O473">_xlfn.IFS(N473="","",AND(H473&lt;32,M473&gt;31,N473&gt;5),"RCI",N473&gt;5,"RI",N473&lt;-5,"RD", AND(N473&gt;-6,N473&lt;6),"NRC")</f>
        <v/>
      </c>
    </row>
    <row r="474" spans="4:15" x14ac:dyDescent="0.35">
      <c r="D474" s="7"/>
      <c r="E474" s="7"/>
      <c r="F474" s="7"/>
      <c r="G474" s="7"/>
      <c r="H474" s="54" t="str">
        <f t="shared" si="21"/>
        <v/>
      </c>
      <c r="I474" s="7"/>
      <c r="J474" s="7"/>
      <c r="K474" s="7"/>
      <c r="L474" s="7"/>
      <c r="M474" s="54" t="str">
        <f t="shared" si="22"/>
        <v/>
      </c>
      <c r="N474" s="56" t="str">
        <f t="shared" si="23"/>
        <v/>
      </c>
      <c r="O474" s="54" t="str" cm="1">
        <f t="array" ref="O474">_xlfn.IFS(N474="","",AND(H474&lt;32,M474&gt;31,N474&gt;5),"RCI",N474&gt;5,"RI",N474&lt;-5,"RD", AND(N474&gt;-6,N474&lt;6),"NRC")</f>
        <v/>
      </c>
    </row>
    <row r="475" spans="4:15" x14ac:dyDescent="0.35">
      <c r="D475" s="7"/>
      <c r="E475" s="7"/>
      <c r="F475" s="7"/>
      <c r="G475" s="7"/>
      <c r="H475" s="54" t="str">
        <f t="shared" si="21"/>
        <v/>
      </c>
      <c r="I475" s="7"/>
      <c r="J475" s="7"/>
      <c r="K475" s="7"/>
      <c r="L475" s="7"/>
      <c r="M475" s="54" t="str">
        <f t="shared" si="22"/>
        <v/>
      </c>
      <c r="N475" s="56" t="str">
        <f t="shared" si="23"/>
        <v/>
      </c>
      <c r="O475" s="54" t="str" cm="1">
        <f t="array" ref="O475">_xlfn.IFS(N475="","",AND(H475&lt;32,M475&gt;31,N475&gt;5),"RCI",N475&gt;5,"RI",N475&lt;-5,"RD", AND(N475&gt;-6,N475&lt;6),"NRC")</f>
        <v/>
      </c>
    </row>
    <row r="476" spans="4:15" x14ac:dyDescent="0.35">
      <c r="D476" s="7"/>
      <c r="E476" s="7"/>
      <c r="F476" s="7"/>
      <c r="G476" s="7"/>
      <c r="H476" s="54" t="str">
        <f t="shared" si="21"/>
        <v/>
      </c>
      <c r="I476" s="7"/>
      <c r="J476" s="7"/>
      <c r="K476" s="7"/>
      <c r="L476" s="7"/>
      <c r="M476" s="54" t="str">
        <f t="shared" si="22"/>
        <v/>
      </c>
      <c r="N476" s="56" t="str">
        <f t="shared" si="23"/>
        <v/>
      </c>
      <c r="O476" s="54" t="str" cm="1">
        <f t="array" ref="O476">_xlfn.IFS(N476="","",AND(H476&lt;32,M476&gt;31,N476&gt;5),"RCI",N476&gt;5,"RI",N476&lt;-5,"RD", AND(N476&gt;-6,N476&lt;6),"NRC")</f>
        <v/>
      </c>
    </row>
    <row r="477" spans="4:15" x14ac:dyDescent="0.35">
      <c r="D477" s="7"/>
      <c r="E477" s="7"/>
      <c r="F477" s="7"/>
      <c r="G477" s="7"/>
      <c r="H477" s="54" t="str">
        <f t="shared" si="21"/>
        <v/>
      </c>
      <c r="I477" s="7"/>
      <c r="J477" s="7"/>
      <c r="K477" s="7"/>
      <c r="L477" s="7"/>
      <c r="M477" s="54" t="str">
        <f t="shared" si="22"/>
        <v/>
      </c>
      <c r="N477" s="56" t="str">
        <f t="shared" si="23"/>
        <v/>
      </c>
      <c r="O477" s="54" t="str" cm="1">
        <f t="array" ref="O477">_xlfn.IFS(N477="","",AND(H477&lt;32,M477&gt;31,N477&gt;5),"RCI",N477&gt;5,"RI",N477&lt;-5,"RD", AND(N477&gt;-6,N477&lt;6),"NRC")</f>
        <v/>
      </c>
    </row>
    <row r="478" spans="4:15" x14ac:dyDescent="0.35">
      <c r="D478" s="7"/>
      <c r="E478" s="7"/>
      <c r="F478" s="7"/>
      <c r="G478" s="7"/>
      <c r="H478" s="54" t="str">
        <f t="shared" si="21"/>
        <v/>
      </c>
      <c r="I478" s="7"/>
      <c r="J478" s="7"/>
      <c r="K478" s="7"/>
      <c r="L478" s="7"/>
      <c r="M478" s="54" t="str">
        <f t="shared" si="22"/>
        <v/>
      </c>
      <c r="N478" s="56" t="str">
        <f t="shared" si="23"/>
        <v/>
      </c>
      <c r="O478" s="54" t="str" cm="1">
        <f t="array" ref="O478">_xlfn.IFS(N478="","",AND(H478&lt;32,M478&gt;31,N478&gt;5),"RCI",N478&gt;5,"RI",N478&lt;-5,"RD", AND(N478&gt;-6,N478&lt;6),"NRC")</f>
        <v/>
      </c>
    </row>
    <row r="479" spans="4:15" x14ac:dyDescent="0.35">
      <c r="D479" s="7"/>
      <c r="E479" s="7"/>
      <c r="F479" s="7"/>
      <c r="G479" s="7"/>
      <c r="H479" s="54" t="str">
        <f t="shared" si="21"/>
        <v/>
      </c>
      <c r="I479" s="7"/>
      <c r="J479" s="7"/>
      <c r="K479" s="7"/>
      <c r="L479" s="7"/>
      <c r="M479" s="54" t="str">
        <f t="shared" si="22"/>
        <v/>
      </c>
      <c r="N479" s="56" t="str">
        <f t="shared" si="23"/>
        <v/>
      </c>
      <c r="O479" s="54" t="str" cm="1">
        <f t="array" ref="O479">_xlfn.IFS(N479="","",AND(H479&lt;32,M479&gt;31,N479&gt;5),"RCI",N479&gt;5,"RI",N479&lt;-5,"RD", AND(N479&gt;-6,N479&lt;6),"NRC")</f>
        <v/>
      </c>
    </row>
    <row r="480" spans="4:15" x14ac:dyDescent="0.35">
      <c r="D480" s="7"/>
      <c r="E480" s="7"/>
      <c r="F480" s="7"/>
      <c r="G480" s="7"/>
      <c r="H480" s="54" t="str">
        <f t="shared" si="21"/>
        <v/>
      </c>
      <c r="I480" s="7"/>
      <c r="J480" s="7"/>
      <c r="K480" s="7"/>
      <c r="L480" s="7"/>
      <c r="M480" s="54" t="str">
        <f t="shared" si="22"/>
        <v/>
      </c>
      <c r="N480" s="56" t="str">
        <f t="shared" si="23"/>
        <v/>
      </c>
      <c r="O480" s="54" t="str" cm="1">
        <f t="array" ref="O480">_xlfn.IFS(N480="","",AND(H480&lt;32,M480&gt;31,N480&gt;5),"RCI",N480&gt;5,"RI",N480&lt;-5,"RD", AND(N480&gt;-6,N480&lt;6),"NRC")</f>
        <v/>
      </c>
    </row>
    <row r="481" spans="4:15" x14ac:dyDescent="0.35">
      <c r="D481" s="7"/>
      <c r="E481" s="7"/>
      <c r="F481" s="7"/>
      <c r="G481" s="7"/>
      <c r="H481" s="54" t="str">
        <f t="shared" si="21"/>
        <v/>
      </c>
      <c r="I481" s="7"/>
      <c r="J481" s="7"/>
      <c r="K481" s="7"/>
      <c r="L481" s="7"/>
      <c r="M481" s="54" t="str">
        <f t="shared" si="22"/>
        <v/>
      </c>
      <c r="N481" s="56" t="str">
        <f t="shared" si="23"/>
        <v/>
      </c>
      <c r="O481" s="54" t="str" cm="1">
        <f t="array" ref="O481">_xlfn.IFS(N481="","",AND(H481&lt;32,M481&gt;31,N481&gt;5),"RCI",N481&gt;5,"RI",N481&lt;-5,"RD", AND(N481&gt;-6,N481&lt;6),"NRC")</f>
        <v/>
      </c>
    </row>
    <row r="482" spans="4:15" x14ac:dyDescent="0.35">
      <c r="D482" s="7"/>
      <c r="E482" s="7"/>
      <c r="F482" s="7"/>
      <c r="G482" s="7"/>
      <c r="H482" s="54" t="str">
        <f t="shared" si="21"/>
        <v/>
      </c>
      <c r="I482" s="7"/>
      <c r="J482" s="7"/>
      <c r="K482" s="7"/>
      <c r="L482" s="7"/>
      <c r="M482" s="54" t="str">
        <f t="shared" si="22"/>
        <v/>
      </c>
      <c r="N482" s="56" t="str">
        <f t="shared" si="23"/>
        <v/>
      </c>
      <c r="O482" s="54" t="str" cm="1">
        <f t="array" ref="O482">_xlfn.IFS(N482="","",AND(H482&lt;32,M482&gt;31,N482&gt;5),"RCI",N482&gt;5,"RI",N482&lt;-5,"RD", AND(N482&gt;-6,N482&lt;6),"NRC")</f>
        <v/>
      </c>
    </row>
    <row r="483" spans="4:15" x14ac:dyDescent="0.35">
      <c r="D483" s="7"/>
      <c r="E483" s="7"/>
      <c r="F483" s="7"/>
      <c r="G483" s="7"/>
      <c r="H483" s="54" t="str">
        <f t="shared" si="21"/>
        <v/>
      </c>
      <c r="I483" s="7"/>
      <c r="J483" s="7"/>
      <c r="K483" s="7"/>
      <c r="L483" s="7"/>
      <c r="M483" s="54" t="str">
        <f t="shared" si="22"/>
        <v/>
      </c>
      <c r="N483" s="56" t="str">
        <f t="shared" si="23"/>
        <v/>
      </c>
      <c r="O483" s="54" t="str" cm="1">
        <f t="array" ref="O483">_xlfn.IFS(N483="","",AND(H483&lt;32,M483&gt;31,N483&gt;5),"RCI",N483&gt;5,"RI",N483&lt;-5,"RD", AND(N483&gt;-6,N483&lt;6),"NRC")</f>
        <v/>
      </c>
    </row>
    <row r="484" spans="4:15" x14ac:dyDescent="0.35">
      <c r="D484" s="7"/>
      <c r="E484" s="7"/>
      <c r="F484" s="7"/>
      <c r="G484" s="7"/>
      <c r="H484" s="54" t="str">
        <f t="shared" si="21"/>
        <v/>
      </c>
      <c r="I484" s="7"/>
      <c r="J484" s="7"/>
      <c r="K484" s="7"/>
      <c r="L484" s="7"/>
      <c r="M484" s="54" t="str">
        <f t="shared" si="22"/>
        <v/>
      </c>
      <c r="N484" s="56" t="str">
        <f t="shared" si="23"/>
        <v/>
      </c>
      <c r="O484" s="54" t="str" cm="1">
        <f t="array" ref="O484">_xlfn.IFS(N484="","",AND(H484&lt;32,M484&gt;31,N484&gt;5),"RCI",N484&gt;5,"RI",N484&lt;-5,"RD", AND(N484&gt;-6,N484&lt;6),"NRC")</f>
        <v/>
      </c>
    </row>
    <row r="485" spans="4:15" x14ac:dyDescent="0.35">
      <c r="D485" s="7"/>
      <c r="E485" s="7"/>
      <c r="F485" s="7"/>
      <c r="G485" s="7"/>
      <c r="H485" s="54" t="str">
        <f t="shared" si="21"/>
        <v/>
      </c>
      <c r="I485" s="7"/>
      <c r="J485" s="7"/>
      <c r="K485" s="7"/>
      <c r="L485" s="7"/>
      <c r="M485" s="54" t="str">
        <f t="shared" si="22"/>
        <v/>
      </c>
      <c r="N485" s="56" t="str">
        <f t="shared" si="23"/>
        <v/>
      </c>
      <c r="O485" s="54" t="str" cm="1">
        <f t="array" ref="O485">_xlfn.IFS(N485="","",AND(H485&lt;32,M485&gt;31,N485&gt;5),"RCI",N485&gt;5,"RI",N485&lt;-5,"RD", AND(N485&gt;-6,N485&lt;6),"NRC")</f>
        <v/>
      </c>
    </row>
    <row r="486" spans="4:15" x14ac:dyDescent="0.35">
      <c r="D486" s="7"/>
      <c r="E486" s="7"/>
      <c r="F486" s="7"/>
      <c r="G486" s="7"/>
      <c r="H486" s="54" t="str">
        <f t="shared" si="21"/>
        <v/>
      </c>
      <c r="I486" s="7"/>
      <c r="J486" s="7"/>
      <c r="K486" s="7"/>
      <c r="L486" s="7"/>
      <c r="M486" s="54" t="str">
        <f t="shared" si="22"/>
        <v/>
      </c>
      <c r="N486" s="56" t="str">
        <f t="shared" si="23"/>
        <v/>
      </c>
      <c r="O486" s="54" t="str" cm="1">
        <f t="array" ref="O486">_xlfn.IFS(N486="","",AND(H486&lt;32,M486&gt;31,N486&gt;5),"RCI",N486&gt;5,"RI",N486&lt;-5,"RD", AND(N486&gt;-6,N486&lt;6),"NRC")</f>
        <v/>
      </c>
    </row>
    <row r="487" spans="4:15" x14ac:dyDescent="0.35">
      <c r="D487" s="7"/>
      <c r="E487" s="7"/>
      <c r="F487" s="7"/>
      <c r="G487" s="7"/>
      <c r="H487" s="54" t="str">
        <f t="shared" si="21"/>
        <v/>
      </c>
      <c r="I487" s="7"/>
      <c r="J487" s="7"/>
      <c r="K487" s="7"/>
      <c r="L487" s="7"/>
      <c r="M487" s="54" t="str">
        <f t="shared" si="22"/>
        <v/>
      </c>
      <c r="N487" s="56" t="str">
        <f t="shared" si="23"/>
        <v/>
      </c>
      <c r="O487" s="54" t="str" cm="1">
        <f t="array" ref="O487">_xlfn.IFS(N487="","",AND(H487&lt;32,M487&gt;31,N487&gt;5),"RCI",N487&gt;5,"RI",N487&lt;-5,"RD", AND(N487&gt;-6,N487&lt;6),"NRC")</f>
        <v/>
      </c>
    </row>
    <row r="488" spans="4:15" x14ac:dyDescent="0.35">
      <c r="D488" s="7"/>
      <c r="E488" s="7"/>
      <c r="F488" s="7"/>
      <c r="G488" s="7"/>
      <c r="H488" s="54" t="str">
        <f t="shared" si="21"/>
        <v/>
      </c>
      <c r="I488" s="7"/>
      <c r="J488" s="7"/>
      <c r="K488" s="7"/>
      <c r="L488" s="7"/>
      <c r="M488" s="54" t="str">
        <f t="shared" si="22"/>
        <v/>
      </c>
      <c r="N488" s="56" t="str">
        <f t="shared" si="23"/>
        <v/>
      </c>
      <c r="O488" s="54" t="str" cm="1">
        <f t="array" ref="O488">_xlfn.IFS(N488="","",AND(H488&lt;32,M488&gt;31,N488&gt;5),"RCI",N488&gt;5,"RI",N488&lt;-5,"RD", AND(N488&gt;-6,N488&lt;6),"NRC")</f>
        <v/>
      </c>
    </row>
    <row r="489" spans="4:15" x14ac:dyDescent="0.35">
      <c r="D489" s="7"/>
      <c r="E489" s="7"/>
      <c r="F489" s="7"/>
      <c r="G489" s="7"/>
      <c r="H489" s="54" t="str">
        <f t="shared" si="21"/>
        <v/>
      </c>
      <c r="I489" s="7"/>
      <c r="J489" s="7"/>
      <c r="K489" s="7"/>
      <c r="L489" s="7"/>
      <c r="M489" s="54" t="str">
        <f t="shared" si="22"/>
        <v/>
      </c>
      <c r="N489" s="56" t="str">
        <f t="shared" si="23"/>
        <v/>
      </c>
      <c r="O489" s="54" t="str" cm="1">
        <f t="array" ref="O489">_xlfn.IFS(N489="","",AND(H489&lt;32,M489&gt;31,N489&gt;5),"RCI",N489&gt;5,"RI",N489&lt;-5,"RD", AND(N489&gt;-6,N489&lt;6),"NRC")</f>
        <v/>
      </c>
    </row>
    <row r="490" spans="4:15" x14ac:dyDescent="0.35">
      <c r="D490" s="7"/>
      <c r="E490" s="7"/>
      <c r="F490" s="7"/>
      <c r="G490" s="7"/>
      <c r="H490" s="54" t="str">
        <f t="shared" si="21"/>
        <v/>
      </c>
      <c r="I490" s="7"/>
      <c r="J490" s="7"/>
      <c r="K490" s="7"/>
      <c r="L490" s="7"/>
      <c r="M490" s="54" t="str">
        <f t="shared" si="22"/>
        <v/>
      </c>
      <c r="N490" s="56" t="str">
        <f t="shared" si="23"/>
        <v/>
      </c>
      <c r="O490" s="54" t="str" cm="1">
        <f t="array" ref="O490">_xlfn.IFS(N490="","",AND(H490&lt;32,M490&gt;31,N490&gt;5),"RCI",N490&gt;5,"RI",N490&lt;-5,"RD", AND(N490&gt;-6,N490&lt;6),"NRC")</f>
        <v/>
      </c>
    </row>
    <row r="491" spans="4:15" x14ac:dyDescent="0.35">
      <c r="D491" s="7"/>
      <c r="E491" s="7"/>
      <c r="F491" s="7"/>
      <c r="G491" s="7"/>
      <c r="H491" s="54" t="str">
        <f t="shared" si="21"/>
        <v/>
      </c>
      <c r="I491" s="7"/>
      <c r="J491" s="7"/>
      <c r="K491" s="7"/>
      <c r="L491" s="7"/>
      <c r="M491" s="54" t="str">
        <f t="shared" si="22"/>
        <v/>
      </c>
      <c r="N491" s="56" t="str">
        <f t="shared" si="23"/>
        <v/>
      </c>
      <c r="O491" s="54" t="str" cm="1">
        <f t="array" ref="O491">_xlfn.IFS(N491="","",AND(H491&lt;32,M491&gt;31,N491&gt;5),"RCI",N491&gt;5,"RI",N491&lt;-5,"RD", AND(N491&gt;-6,N491&lt;6),"NRC")</f>
        <v/>
      </c>
    </row>
    <row r="492" spans="4:15" x14ac:dyDescent="0.35">
      <c r="D492" s="7"/>
      <c r="E492" s="7"/>
      <c r="F492" s="7"/>
      <c r="G492" s="7"/>
      <c r="H492" s="54" t="str">
        <f t="shared" si="21"/>
        <v/>
      </c>
      <c r="I492" s="7"/>
      <c r="J492" s="7"/>
      <c r="K492" s="7"/>
      <c r="L492" s="7"/>
      <c r="M492" s="54" t="str">
        <f t="shared" si="22"/>
        <v/>
      </c>
      <c r="N492" s="56" t="str">
        <f t="shared" si="23"/>
        <v/>
      </c>
      <c r="O492" s="54" t="str" cm="1">
        <f t="array" ref="O492">_xlfn.IFS(N492="","",AND(H492&lt;32,M492&gt;31,N492&gt;5),"RCI",N492&gt;5,"RI",N492&lt;-5,"RD", AND(N492&gt;-6,N492&lt;6),"NRC")</f>
        <v/>
      </c>
    </row>
    <row r="493" spans="4:15" x14ac:dyDescent="0.35">
      <c r="D493" s="7"/>
      <c r="E493" s="7"/>
      <c r="F493" s="7"/>
      <c r="G493" s="7"/>
      <c r="H493" s="54" t="str">
        <f t="shared" si="21"/>
        <v/>
      </c>
      <c r="I493" s="7"/>
      <c r="J493" s="7"/>
      <c r="K493" s="7"/>
      <c r="L493" s="7"/>
      <c r="M493" s="54" t="str">
        <f t="shared" si="22"/>
        <v/>
      </c>
      <c r="N493" s="56" t="str">
        <f t="shared" si="23"/>
        <v/>
      </c>
      <c r="O493" s="54" t="str" cm="1">
        <f t="array" ref="O493">_xlfn.IFS(N493="","",AND(H493&lt;32,M493&gt;31,N493&gt;5),"RCI",N493&gt;5,"RI",N493&lt;-5,"RD", AND(N493&gt;-6,N493&lt;6),"NRC")</f>
        <v/>
      </c>
    </row>
    <row r="494" spans="4:15" x14ac:dyDescent="0.35">
      <c r="D494" s="7"/>
      <c r="E494" s="7"/>
      <c r="F494" s="7"/>
      <c r="G494" s="7"/>
      <c r="H494" s="54" t="str">
        <f t="shared" si="21"/>
        <v/>
      </c>
      <c r="I494" s="7"/>
      <c r="J494" s="7"/>
      <c r="K494" s="7"/>
      <c r="L494" s="7"/>
      <c r="M494" s="54" t="str">
        <f t="shared" si="22"/>
        <v/>
      </c>
      <c r="N494" s="56" t="str">
        <f t="shared" si="23"/>
        <v/>
      </c>
      <c r="O494" s="54" t="str" cm="1">
        <f t="array" ref="O494">_xlfn.IFS(N494="","",AND(H494&lt;32,M494&gt;31,N494&gt;5),"RCI",N494&gt;5,"RI",N494&lt;-5,"RD", AND(N494&gt;-6,N494&lt;6),"NRC")</f>
        <v/>
      </c>
    </row>
    <row r="495" spans="4:15" x14ac:dyDescent="0.35">
      <c r="D495" s="7"/>
      <c r="E495" s="7"/>
      <c r="F495" s="7"/>
      <c r="G495" s="7"/>
      <c r="H495" s="54" t="str">
        <f t="shared" si="21"/>
        <v/>
      </c>
      <c r="I495" s="7"/>
      <c r="J495" s="7"/>
      <c r="K495" s="7"/>
      <c r="L495" s="7"/>
      <c r="M495" s="54" t="str">
        <f t="shared" si="22"/>
        <v/>
      </c>
      <c r="N495" s="56" t="str">
        <f t="shared" si="23"/>
        <v/>
      </c>
      <c r="O495" s="54" t="str" cm="1">
        <f t="array" ref="O495">_xlfn.IFS(N495="","",AND(H495&lt;32,M495&gt;31,N495&gt;5),"RCI",N495&gt;5,"RI",N495&lt;-5,"RD", AND(N495&gt;-6,N495&lt;6),"NRC")</f>
        <v/>
      </c>
    </row>
    <row r="496" spans="4:15" x14ac:dyDescent="0.35">
      <c r="D496" s="7"/>
      <c r="E496" s="7"/>
      <c r="F496" s="7"/>
      <c r="G496" s="7"/>
      <c r="H496" s="54" t="str">
        <f t="shared" si="21"/>
        <v/>
      </c>
      <c r="I496" s="7"/>
      <c r="J496" s="7"/>
      <c r="K496" s="7"/>
      <c r="L496" s="7"/>
      <c r="M496" s="54" t="str">
        <f t="shared" si="22"/>
        <v/>
      </c>
      <c r="N496" s="56" t="str">
        <f t="shared" si="23"/>
        <v/>
      </c>
      <c r="O496" s="54" t="str" cm="1">
        <f t="array" ref="O496">_xlfn.IFS(N496="","",AND(H496&lt;32,M496&gt;31,N496&gt;5),"RCI",N496&gt;5,"RI",N496&lt;-5,"RD", AND(N496&gt;-6,N496&lt;6),"NRC")</f>
        <v/>
      </c>
    </row>
    <row r="497" spans="4:15" x14ac:dyDescent="0.35">
      <c r="D497" s="7"/>
      <c r="E497" s="7"/>
      <c r="F497" s="7"/>
      <c r="G497" s="7"/>
      <c r="H497" s="54" t="str">
        <f t="shared" si="21"/>
        <v/>
      </c>
      <c r="I497" s="7"/>
      <c r="J497" s="7"/>
      <c r="K497" s="7"/>
      <c r="L497" s="7"/>
      <c r="M497" s="54" t="str">
        <f t="shared" si="22"/>
        <v/>
      </c>
      <c r="N497" s="56" t="str">
        <f t="shared" si="23"/>
        <v/>
      </c>
      <c r="O497" s="54" t="str" cm="1">
        <f t="array" ref="O497">_xlfn.IFS(N497="","",AND(H497&lt;32,M497&gt;31,N497&gt;5),"RCI",N497&gt;5,"RI",N497&lt;-5,"RD", AND(N497&gt;-6,N497&lt;6),"NRC")</f>
        <v/>
      </c>
    </row>
    <row r="498" spans="4:15" x14ac:dyDescent="0.35">
      <c r="D498" s="7"/>
      <c r="E498" s="7"/>
      <c r="F498" s="7"/>
      <c r="G498" s="7"/>
      <c r="H498" s="54" t="str">
        <f t="shared" si="21"/>
        <v/>
      </c>
      <c r="I498" s="7"/>
      <c r="J498" s="7"/>
      <c r="K498" s="7"/>
      <c r="L498" s="7"/>
      <c r="M498" s="54" t="str">
        <f t="shared" si="22"/>
        <v/>
      </c>
      <c r="N498" s="56" t="str">
        <f t="shared" si="23"/>
        <v/>
      </c>
      <c r="O498" s="54" t="str" cm="1">
        <f t="array" ref="O498">_xlfn.IFS(N498="","",AND(H498&lt;32,M498&gt;31,N498&gt;5),"RCI",N498&gt;5,"RI",N498&lt;-5,"RD", AND(N498&gt;-6,N498&lt;6),"NRC")</f>
        <v/>
      </c>
    </row>
    <row r="499" spans="4:15" x14ac:dyDescent="0.35">
      <c r="D499" s="7"/>
      <c r="E499" s="7"/>
      <c r="F499" s="7"/>
      <c r="G499" s="7"/>
      <c r="H499" s="54" t="str">
        <f t="shared" si="21"/>
        <v/>
      </c>
      <c r="I499" s="7"/>
      <c r="J499" s="7"/>
      <c r="K499" s="7"/>
      <c r="L499" s="7"/>
      <c r="M499" s="54" t="str">
        <f t="shared" si="22"/>
        <v/>
      </c>
      <c r="N499" s="56" t="str">
        <f t="shared" si="23"/>
        <v/>
      </c>
      <c r="O499" s="54" t="str" cm="1">
        <f t="array" ref="O499">_xlfn.IFS(N499="","",AND(H499&lt;32,M499&gt;31,N499&gt;5),"RCI",N499&gt;5,"RI",N499&lt;-5,"RD", AND(N499&gt;-6,N499&lt;6),"NRC")</f>
        <v/>
      </c>
    </row>
    <row r="500" spans="4:15" x14ac:dyDescent="0.35">
      <c r="D500" s="7"/>
      <c r="E500" s="7"/>
      <c r="F500" s="7"/>
      <c r="G500" s="7"/>
      <c r="H500" s="54" t="str">
        <f t="shared" si="21"/>
        <v/>
      </c>
      <c r="I500" s="7"/>
      <c r="J500" s="7"/>
      <c r="K500" s="7"/>
      <c r="L500" s="7"/>
      <c r="M500" s="54" t="str">
        <f t="shared" si="22"/>
        <v/>
      </c>
      <c r="N500" s="56" t="str">
        <f t="shared" si="23"/>
        <v/>
      </c>
      <c r="O500" s="54" t="str" cm="1">
        <f t="array" ref="O500">_xlfn.IFS(N500="","",AND(H500&lt;32,M500&gt;31,N500&gt;5),"RCI",N500&gt;5,"RI",N500&lt;-5,"RD", AND(N500&gt;-6,N500&lt;6),"NRC")</f>
        <v/>
      </c>
    </row>
    <row r="501" spans="4:15" x14ac:dyDescent="0.35">
      <c r="D501" s="7"/>
      <c r="E501" s="7"/>
      <c r="F501" s="7"/>
      <c r="G501" s="7"/>
      <c r="H501" s="54" t="str">
        <f t="shared" si="21"/>
        <v/>
      </c>
      <c r="I501" s="7"/>
      <c r="J501" s="7"/>
      <c r="K501" s="7"/>
      <c r="L501" s="7"/>
      <c r="M501" s="54" t="str">
        <f t="shared" si="22"/>
        <v/>
      </c>
      <c r="N501" s="56" t="str">
        <f t="shared" si="23"/>
        <v/>
      </c>
      <c r="O501" s="54" t="str" cm="1">
        <f t="array" ref="O501">_xlfn.IFS(N501="","",AND(H501&lt;32,M501&gt;31,N501&gt;5),"RCI",N501&gt;5,"RI",N501&lt;-5,"RD", AND(N501&gt;-6,N501&lt;6),"NRC")</f>
        <v/>
      </c>
    </row>
    <row r="502" spans="4:15" x14ac:dyDescent="0.35">
      <c r="D502" s="7"/>
      <c r="E502" s="7"/>
      <c r="F502" s="7"/>
      <c r="G502" s="7"/>
      <c r="H502" s="54" t="str">
        <f t="shared" si="21"/>
        <v/>
      </c>
      <c r="I502" s="7"/>
      <c r="J502" s="7"/>
      <c r="K502" s="7"/>
      <c r="L502" s="7"/>
      <c r="M502" s="54" t="str">
        <f t="shared" si="22"/>
        <v/>
      </c>
      <c r="N502" s="56" t="str">
        <f t="shared" si="23"/>
        <v/>
      </c>
      <c r="O502" s="54" t="str" cm="1">
        <f t="array" ref="O502">_xlfn.IFS(N502="","",AND(H502&lt;32,M502&gt;31,N502&gt;5),"RCI",N502&gt;5,"RI",N502&lt;-5,"RD", AND(N502&gt;-6,N502&lt;6),"NRC")</f>
        <v/>
      </c>
    </row>
    <row r="503" spans="4:15" x14ac:dyDescent="0.35">
      <c r="D503" s="7"/>
      <c r="E503" s="7"/>
      <c r="F503" s="7"/>
      <c r="G503" s="7"/>
      <c r="H503" s="54" t="str">
        <f t="shared" si="21"/>
        <v/>
      </c>
      <c r="I503" s="7"/>
      <c r="J503" s="7"/>
      <c r="K503" s="7"/>
      <c r="L503" s="7"/>
      <c r="M503" s="54" t="str">
        <f t="shared" si="22"/>
        <v/>
      </c>
      <c r="N503" s="56" t="str">
        <f t="shared" si="23"/>
        <v/>
      </c>
      <c r="O503" s="54" t="str" cm="1">
        <f t="array" ref="O503">_xlfn.IFS(N503="","",AND(H503&lt;32,M503&gt;31,N503&gt;5),"RCI",N503&gt;5,"RI",N503&lt;-5,"RD", AND(N503&gt;-6,N503&lt;6),"NRC")</f>
        <v/>
      </c>
    </row>
    <row r="504" spans="4:15" x14ac:dyDescent="0.35">
      <c r="D504" s="7"/>
      <c r="E504" s="7"/>
      <c r="F504" s="7"/>
      <c r="G504" s="7"/>
      <c r="H504" s="54" t="str">
        <f t="shared" si="21"/>
        <v/>
      </c>
      <c r="I504" s="7"/>
      <c r="J504" s="7"/>
      <c r="K504" s="7"/>
      <c r="L504" s="7"/>
      <c r="M504" s="54" t="str">
        <f t="shared" si="22"/>
        <v/>
      </c>
      <c r="N504" s="56" t="str">
        <f t="shared" si="23"/>
        <v/>
      </c>
      <c r="O504" s="54" t="str" cm="1">
        <f t="array" ref="O504">_xlfn.IFS(N504="","",AND(H504&lt;32,M504&gt;31,N504&gt;5),"RCI",N504&gt;5,"RI",N504&lt;-5,"RD", AND(N504&gt;-6,N504&lt;6),"NRC")</f>
        <v/>
      </c>
    </row>
    <row r="505" spans="4:15" x14ac:dyDescent="0.35">
      <c r="D505" s="7"/>
      <c r="E505" s="7"/>
      <c r="F505" s="7"/>
      <c r="G505" s="7"/>
      <c r="H505" s="54" t="str">
        <f t="shared" si="21"/>
        <v/>
      </c>
      <c r="I505" s="7"/>
      <c r="J505" s="7"/>
      <c r="K505" s="7"/>
      <c r="L505" s="7"/>
      <c r="M505" s="54" t="str">
        <f t="shared" si="22"/>
        <v/>
      </c>
      <c r="N505" s="56" t="str">
        <f t="shared" si="23"/>
        <v/>
      </c>
      <c r="O505" s="54" t="str" cm="1">
        <f t="array" ref="O505">_xlfn.IFS(N505="","",AND(H505&lt;32,M505&gt;31,N505&gt;5),"RCI",N505&gt;5,"RI",N505&lt;-5,"RD", AND(N505&gt;-6,N505&lt;6),"NRC")</f>
        <v/>
      </c>
    </row>
    <row r="506" spans="4:15" x14ac:dyDescent="0.35">
      <c r="D506" s="7"/>
      <c r="E506" s="7"/>
      <c r="F506" s="7"/>
      <c r="G506" s="7"/>
      <c r="H506" s="54" t="str">
        <f t="shared" si="21"/>
        <v/>
      </c>
      <c r="I506" s="7"/>
      <c r="J506" s="7"/>
      <c r="K506" s="7"/>
      <c r="L506" s="7"/>
      <c r="M506" s="54" t="str">
        <f t="shared" si="22"/>
        <v/>
      </c>
      <c r="N506" s="56" t="str">
        <f t="shared" si="23"/>
        <v/>
      </c>
      <c r="O506" s="54" t="str" cm="1">
        <f t="array" ref="O506">_xlfn.IFS(N506="","",AND(H506&lt;32,M506&gt;31,N506&gt;5),"RCI",N506&gt;5,"RI",N506&lt;-5,"RD", AND(N506&gt;-6,N506&lt;6),"NRC")</f>
        <v/>
      </c>
    </row>
    <row r="507" spans="4:15" x14ac:dyDescent="0.35">
      <c r="D507" s="7"/>
      <c r="E507" s="7"/>
      <c r="F507" s="7"/>
      <c r="G507" s="7"/>
      <c r="H507" s="54" t="str">
        <f t="shared" si="21"/>
        <v/>
      </c>
      <c r="I507" s="7"/>
      <c r="J507" s="7"/>
      <c r="K507" s="7"/>
      <c r="L507" s="7"/>
      <c r="M507" s="54" t="str">
        <f t="shared" si="22"/>
        <v/>
      </c>
      <c r="N507" s="56" t="str">
        <f t="shared" si="23"/>
        <v/>
      </c>
      <c r="O507" s="54" t="str" cm="1">
        <f t="array" ref="O507">_xlfn.IFS(N507="","",AND(H507&lt;32,M507&gt;31,N507&gt;5),"RCI",N507&gt;5,"RI",N507&lt;-5,"RD", AND(N507&gt;-6,N507&lt;6),"NRC")</f>
        <v/>
      </c>
    </row>
    <row r="508" spans="4:15" x14ac:dyDescent="0.35">
      <c r="D508" s="7"/>
      <c r="E508" s="7"/>
      <c r="F508" s="7"/>
      <c r="G508" s="7"/>
      <c r="H508" s="54" t="str">
        <f t="shared" si="21"/>
        <v/>
      </c>
      <c r="I508" s="7"/>
      <c r="J508" s="7"/>
      <c r="K508" s="7"/>
      <c r="L508" s="7"/>
      <c r="M508" s="54" t="str">
        <f t="shared" si="22"/>
        <v/>
      </c>
      <c r="N508" s="56" t="str">
        <f t="shared" si="23"/>
        <v/>
      </c>
      <c r="O508" s="54" t="str" cm="1">
        <f t="array" ref="O508">_xlfn.IFS(N508="","",AND(H508&lt;32,M508&gt;31,N508&gt;5),"RCI",N508&gt;5,"RI",N508&lt;-5,"RD", AND(N508&gt;-6,N508&lt;6),"NRC")</f>
        <v/>
      </c>
    </row>
    <row r="509" spans="4:15" x14ac:dyDescent="0.35">
      <c r="D509" s="7"/>
      <c r="E509" s="7"/>
      <c r="F509" s="7"/>
      <c r="G509" s="7"/>
      <c r="H509" s="54" t="str">
        <f t="shared" si="21"/>
        <v/>
      </c>
      <c r="I509" s="7"/>
      <c r="J509" s="7"/>
      <c r="K509" s="7"/>
      <c r="L509" s="7"/>
      <c r="M509" s="54" t="str">
        <f t="shared" si="22"/>
        <v/>
      </c>
      <c r="N509" s="56" t="str">
        <f t="shared" si="23"/>
        <v/>
      </c>
      <c r="O509" s="54" t="str" cm="1">
        <f t="array" ref="O509">_xlfn.IFS(N509="","",AND(H509&lt;32,M509&gt;31,N509&gt;5),"RCI",N509&gt;5,"RI",N509&lt;-5,"RD", AND(N509&gt;-6,N509&lt;6),"NRC")</f>
        <v/>
      </c>
    </row>
    <row r="510" spans="4:15" x14ac:dyDescent="0.35">
      <c r="D510" s="7"/>
      <c r="E510" s="7"/>
      <c r="F510" s="7"/>
      <c r="G510" s="7"/>
      <c r="H510" s="54" t="str">
        <f t="shared" si="21"/>
        <v/>
      </c>
      <c r="I510" s="7"/>
      <c r="J510" s="7"/>
      <c r="K510" s="7"/>
      <c r="L510" s="7"/>
      <c r="M510" s="54" t="str">
        <f t="shared" si="22"/>
        <v/>
      </c>
      <c r="N510" s="56" t="str">
        <f t="shared" si="23"/>
        <v/>
      </c>
      <c r="O510" s="54" t="str" cm="1">
        <f t="array" ref="O510">_xlfn.IFS(N510="","",AND(H510&lt;32,M510&gt;31,N510&gt;5),"RCI",N510&gt;5,"RI",N510&lt;-5,"RD", AND(N510&gt;-6,N510&lt;6),"NRC")</f>
        <v/>
      </c>
    </row>
    <row r="511" spans="4:15" x14ac:dyDescent="0.35">
      <c r="D511" s="7"/>
      <c r="E511" s="7"/>
      <c r="F511" s="7"/>
      <c r="G511" s="7"/>
      <c r="H511" s="54" t="str">
        <f t="shared" si="21"/>
        <v/>
      </c>
      <c r="I511" s="7"/>
      <c r="J511" s="7"/>
      <c r="K511" s="7"/>
      <c r="L511" s="7"/>
      <c r="M511" s="54" t="str">
        <f t="shared" si="22"/>
        <v/>
      </c>
      <c r="N511" s="56" t="str">
        <f t="shared" si="23"/>
        <v/>
      </c>
      <c r="O511" s="54" t="str" cm="1">
        <f t="array" ref="O511">_xlfn.IFS(N511="","",AND(H511&lt;32,M511&gt;31,N511&gt;5),"RCI",N511&gt;5,"RI",N511&lt;-5,"RD", AND(N511&gt;-6,N511&lt;6),"NRC")</f>
        <v/>
      </c>
    </row>
    <row r="512" spans="4:15" x14ac:dyDescent="0.35">
      <c r="D512" s="7"/>
      <c r="E512" s="7"/>
      <c r="F512" s="7"/>
      <c r="G512" s="7"/>
      <c r="H512" s="54" t="str">
        <f t="shared" si="21"/>
        <v/>
      </c>
      <c r="I512" s="7"/>
      <c r="J512" s="7"/>
      <c r="K512" s="7"/>
      <c r="L512" s="7"/>
      <c r="M512" s="54" t="str">
        <f t="shared" si="22"/>
        <v/>
      </c>
      <c r="N512" s="56" t="str">
        <f t="shared" si="23"/>
        <v/>
      </c>
      <c r="O512" s="54" t="str" cm="1">
        <f t="array" ref="O512">_xlfn.IFS(N512="","",AND(H512&lt;32,M512&gt;31,N512&gt;5),"RCI",N512&gt;5,"RI",N512&lt;-5,"RD", AND(N512&gt;-6,N512&lt;6),"NRC")</f>
        <v/>
      </c>
    </row>
    <row r="513" spans="4:15" x14ac:dyDescent="0.35">
      <c r="D513" s="7"/>
      <c r="E513" s="7"/>
      <c r="F513" s="7"/>
      <c r="G513" s="7"/>
      <c r="H513" s="54" t="str">
        <f t="shared" si="21"/>
        <v/>
      </c>
      <c r="I513" s="7"/>
      <c r="J513" s="7"/>
      <c r="K513" s="7"/>
      <c r="L513" s="7"/>
      <c r="M513" s="54" t="str">
        <f t="shared" si="22"/>
        <v/>
      </c>
      <c r="N513" s="56" t="str">
        <f t="shared" si="23"/>
        <v/>
      </c>
      <c r="O513" s="54" t="str" cm="1">
        <f t="array" ref="O513">_xlfn.IFS(N513="","",AND(H513&lt;32,M513&gt;31,N513&gt;5),"RCI",N513&gt;5,"RI",N513&lt;-5,"RD", AND(N513&gt;-6,N513&lt;6),"NRC")</f>
        <v/>
      </c>
    </row>
    <row r="514" spans="4:15" x14ac:dyDescent="0.35">
      <c r="D514" s="7"/>
      <c r="E514" s="7"/>
      <c r="F514" s="7"/>
      <c r="G514" s="7"/>
      <c r="H514" s="54" t="str">
        <f t="shared" si="21"/>
        <v/>
      </c>
      <c r="I514" s="7"/>
      <c r="J514" s="7"/>
      <c r="K514" s="7"/>
      <c r="L514" s="7"/>
      <c r="M514" s="54" t="str">
        <f t="shared" si="22"/>
        <v/>
      </c>
      <c r="N514" s="56" t="str">
        <f t="shared" si="23"/>
        <v/>
      </c>
      <c r="O514" s="54" t="str" cm="1">
        <f t="array" ref="O514">_xlfn.IFS(N514="","",AND(H514&lt;32,M514&gt;31,N514&gt;5),"RCI",N514&gt;5,"RI",N514&lt;-5,"RD", AND(N514&gt;-6,N514&lt;6),"NRC")</f>
        <v/>
      </c>
    </row>
    <row r="515" spans="4:15" x14ac:dyDescent="0.35">
      <c r="D515" s="7"/>
      <c r="E515" s="7"/>
      <c r="F515" s="7"/>
      <c r="G515" s="7"/>
      <c r="H515" s="54" t="str">
        <f t="shared" si="21"/>
        <v/>
      </c>
      <c r="I515" s="7"/>
      <c r="J515" s="7"/>
      <c r="K515" s="7"/>
      <c r="L515" s="7"/>
      <c r="M515" s="54" t="str">
        <f t="shared" si="22"/>
        <v/>
      </c>
      <c r="N515" s="56" t="str">
        <f t="shared" si="23"/>
        <v/>
      </c>
      <c r="O515" s="54" t="str" cm="1">
        <f t="array" ref="O515">_xlfn.IFS(N515="","",AND(H515&lt;32,M515&gt;31,N515&gt;5),"RCI",N515&gt;5,"RI",N515&lt;-5,"RD", AND(N515&gt;-6,N515&lt;6),"NRC")</f>
        <v/>
      </c>
    </row>
    <row r="516" spans="4:15" x14ac:dyDescent="0.35">
      <c r="D516" s="7"/>
      <c r="E516" s="7"/>
      <c r="F516" s="7"/>
      <c r="G516" s="7"/>
      <c r="H516" s="54" t="str">
        <f t="shared" ref="H516:H579" si="24">IF(COUNT(D516:G516)=4,SUM(D516:G516),"")</f>
        <v/>
      </c>
      <c r="I516" s="7"/>
      <c r="J516" s="7"/>
      <c r="K516" s="7"/>
      <c r="L516" s="7"/>
      <c r="M516" s="54" t="str">
        <f t="shared" ref="M516:M579" si="25">IF(COUNT(I516:L516)=4,SUM(I516:L516),"")</f>
        <v/>
      </c>
      <c r="N516" s="56" t="str">
        <f t="shared" ref="N516:N579" si="26">IF(COUNT(H516,M516)=2,M516-H516,"")</f>
        <v/>
      </c>
      <c r="O516" s="54" t="str" cm="1">
        <f t="array" ref="O516">_xlfn.IFS(N516="","",AND(H516&lt;32,M516&gt;31,N516&gt;5),"RCI",N516&gt;5,"RI",N516&lt;-5,"RD", AND(N516&gt;-6,N516&lt;6),"NRC")</f>
        <v/>
      </c>
    </row>
    <row r="517" spans="4:15" x14ac:dyDescent="0.35">
      <c r="D517" s="7"/>
      <c r="E517" s="7"/>
      <c r="F517" s="7"/>
      <c r="G517" s="7"/>
      <c r="H517" s="54" t="str">
        <f t="shared" si="24"/>
        <v/>
      </c>
      <c r="I517" s="7"/>
      <c r="J517" s="7"/>
      <c r="K517" s="7"/>
      <c r="L517" s="7"/>
      <c r="M517" s="54" t="str">
        <f t="shared" si="25"/>
        <v/>
      </c>
      <c r="N517" s="56" t="str">
        <f t="shared" si="26"/>
        <v/>
      </c>
      <c r="O517" s="54" t="str" cm="1">
        <f t="array" ref="O517">_xlfn.IFS(N517="","",AND(H517&lt;32,M517&gt;31,N517&gt;5),"RCI",N517&gt;5,"RI",N517&lt;-5,"RD", AND(N517&gt;-6,N517&lt;6),"NRC")</f>
        <v/>
      </c>
    </row>
    <row r="518" spans="4:15" x14ac:dyDescent="0.35">
      <c r="D518" s="7"/>
      <c r="E518" s="7"/>
      <c r="F518" s="7"/>
      <c r="G518" s="7"/>
      <c r="H518" s="54" t="str">
        <f t="shared" si="24"/>
        <v/>
      </c>
      <c r="I518" s="7"/>
      <c r="J518" s="7"/>
      <c r="K518" s="7"/>
      <c r="L518" s="7"/>
      <c r="M518" s="54" t="str">
        <f t="shared" si="25"/>
        <v/>
      </c>
      <c r="N518" s="56" t="str">
        <f t="shared" si="26"/>
        <v/>
      </c>
      <c r="O518" s="54" t="str" cm="1">
        <f t="array" ref="O518">_xlfn.IFS(N518="","",AND(H518&lt;32,M518&gt;31,N518&gt;5),"RCI",N518&gt;5,"RI",N518&lt;-5,"RD", AND(N518&gt;-6,N518&lt;6),"NRC")</f>
        <v/>
      </c>
    </row>
    <row r="519" spans="4:15" x14ac:dyDescent="0.35">
      <c r="D519" s="7"/>
      <c r="E519" s="7"/>
      <c r="F519" s="7"/>
      <c r="G519" s="7"/>
      <c r="H519" s="54" t="str">
        <f t="shared" si="24"/>
        <v/>
      </c>
      <c r="I519" s="7"/>
      <c r="J519" s="7"/>
      <c r="K519" s="7"/>
      <c r="L519" s="7"/>
      <c r="M519" s="54" t="str">
        <f t="shared" si="25"/>
        <v/>
      </c>
      <c r="N519" s="56" t="str">
        <f t="shared" si="26"/>
        <v/>
      </c>
      <c r="O519" s="54" t="str" cm="1">
        <f t="array" ref="O519">_xlfn.IFS(N519="","",AND(H519&lt;32,M519&gt;31,N519&gt;5),"RCI",N519&gt;5,"RI",N519&lt;-5,"RD", AND(N519&gt;-6,N519&lt;6),"NRC")</f>
        <v/>
      </c>
    </row>
    <row r="520" spans="4:15" x14ac:dyDescent="0.35">
      <c r="D520" s="7"/>
      <c r="E520" s="7"/>
      <c r="F520" s="7"/>
      <c r="G520" s="7"/>
      <c r="H520" s="54" t="str">
        <f t="shared" si="24"/>
        <v/>
      </c>
      <c r="I520" s="7"/>
      <c r="J520" s="7"/>
      <c r="K520" s="7"/>
      <c r="L520" s="7"/>
      <c r="M520" s="54" t="str">
        <f t="shared" si="25"/>
        <v/>
      </c>
      <c r="N520" s="56" t="str">
        <f t="shared" si="26"/>
        <v/>
      </c>
      <c r="O520" s="54" t="str" cm="1">
        <f t="array" ref="O520">_xlfn.IFS(N520="","",AND(H520&lt;32,M520&gt;31,N520&gt;5),"RCI",N520&gt;5,"RI",N520&lt;-5,"RD", AND(N520&gt;-6,N520&lt;6),"NRC")</f>
        <v/>
      </c>
    </row>
    <row r="521" spans="4:15" x14ac:dyDescent="0.35">
      <c r="D521" s="7"/>
      <c r="E521" s="7"/>
      <c r="F521" s="7"/>
      <c r="G521" s="7"/>
      <c r="H521" s="54" t="str">
        <f t="shared" si="24"/>
        <v/>
      </c>
      <c r="I521" s="7"/>
      <c r="J521" s="7"/>
      <c r="K521" s="7"/>
      <c r="L521" s="7"/>
      <c r="M521" s="54" t="str">
        <f t="shared" si="25"/>
        <v/>
      </c>
      <c r="N521" s="56" t="str">
        <f t="shared" si="26"/>
        <v/>
      </c>
      <c r="O521" s="54" t="str" cm="1">
        <f t="array" ref="O521">_xlfn.IFS(N521="","",AND(H521&lt;32,M521&gt;31,N521&gt;5),"RCI",N521&gt;5,"RI",N521&lt;-5,"RD", AND(N521&gt;-6,N521&lt;6),"NRC")</f>
        <v/>
      </c>
    </row>
    <row r="522" spans="4:15" x14ac:dyDescent="0.35">
      <c r="D522" s="7"/>
      <c r="E522" s="7"/>
      <c r="F522" s="7"/>
      <c r="G522" s="7"/>
      <c r="H522" s="54" t="str">
        <f t="shared" si="24"/>
        <v/>
      </c>
      <c r="I522" s="7"/>
      <c r="J522" s="7"/>
      <c r="K522" s="7"/>
      <c r="L522" s="7"/>
      <c r="M522" s="54" t="str">
        <f t="shared" si="25"/>
        <v/>
      </c>
      <c r="N522" s="56" t="str">
        <f t="shared" si="26"/>
        <v/>
      </c>
      <c r="O522" s="54" t="str" cm="1">
        <f t="array" ref="O522">_xlfn.IFS(N522="","",AND(H522&lt;32,M522&gt;31,N522&gt;5),"RCI",N522&gt;5,"RI",N522&lt;-5,"RD", AND(N522&gt;-6,N522&lt;6),"NRC")</f>
        <v/>
      </c>
    </row>
    <row r="523" spans="4:15" x14ac:dyDescent="0.35">
      <c r="D523" s="7"/>
      <c r="E523" s="7"/>
      <c r="F523" s="7"/>
      <c r="G523" s="7"/>
      <c r="H523" s="54" t="str">
        <f t="shared" si="24"/>
        <v/>
      </c>
      <c r="I523" s="7"/>
      <c r="J523" s="7"/>
      <c r="K523" s="7"/>
      <c r="L523" s="7"/>
      <c r="M523" s="54" t="str">
        <f t="shared" si="25"/>
        <v/>
      </c>
      <c r="N523" s="56" t="str">
        <f t="shared" si="26"/>
        <v/>
      </c>
      <c r="O523" s="54" t="str" cm="1">
        <f t="array" ref="O523">_xlfn.IFS(N523="","",AND(H523&lt;32,M523&gt;31,N523&gt;5),"RCI",N523&gt;5,"RI",N523&lt;-5,"RD", AND(N523&gt;-6,N523&lt;6),"NRC")</f>
        <v/>
      </c>
    </row>
    <row r="524" spans="4:15" x14ac:dyDescent="0.35">
      <c r="D524" s="7"/>
      <c r="E524" s="7"/>
      <c r="F524" s="7"/>
      <c r="G524" s="7"/>
      <c r="H524" s="54" t="str">
        <f t="shared" si="24"/>
        <v/>
      </c>
      <c r="I524" s="7"/>
      <c r="J524" s="7"/>
      <c r="K524" s="7"/>
      <c r="L524" s="7"/>
      <c r="M524" s="54" t="str">
        <f t="shared" si="25"/>
        <v/>
      </c>
      <c r="N524" s="56" t="str">
        <f t="shared" si="26"/>
        <v/>
      </c>
      <c r="O524" s="54" t="str" cm="1">
        <f t="array" ref="O524">_xlfn.IFS(N524="","",AND(H524&lt;32,M524&gt;31,N524&gt;5),"RCI",N524&gt;5,"RI",N524&lt;-5,"RD", AND(N524&gt;-6,N524&lt;6),"NRC")</f>
        <v/>
      </c>
    </row>
    <row r="525" spans="4:15" x14ac:dyDescent="0.35">
      <c r="D525" s="7"/>
      <c r="E525" s="7"/>
      <c r="F525" s="7"/>
      <c r="G525" s="7"/>
      <c r="H525" s="54" t="str">
        <f t="shared" si="24"/>
        <v/>
      </c>
      <c r="I525" s="7"/>
      <c r="J525" s="7"/>
      <c r="K525" s="7"/>
      <c r="L525" s="7"/>
      <c r="M525" s="54" t="str">
        <f t="shared" si="25"/>
        <v/>
      </c>
      <c r="N525" s="56" t="str">
        <f t="shared" si="26"/>
        <v/>
      </c>
      <c r="O525" s="54" t="str" cm="1">
        <f t="array" ref="O525">_xlfn.IFS(N525="","",AND(H525&lt;32,M525&gt;31,N525&gt;5),"RCI",N525&gt;5,"RI",N525&lt;-5,"RD", AND(N525&gt;-6,N525&lt;6),"NRC")</f>
        <v/>
      </c>
    </row>
    <row r="526" spans="4:15" x14ac:dyDescent="0.35">
      <c r="D526" s="7"/>
      <c r="E526" s="7"/>
      <c r="F526" s="7"/>
      <c r="G526" s="7"/>
      <c r="H526" s="54" t="str">
        <f t="shared" si="24"/>
        <v/>
      </c>
      <c r="I526" s="7"/>
      <c r="J526" s="7"/>
      <c r="K526" s="7"/>
      <c r="L526" s="7"/>
      <c r="M526" s="54" t="str">
        <f t="shared" si="25"/>
        <v/>
      </c>
      <c r="N526" s="56" t="str">
        <f t="shared" si="26"/>
        <v/>
      </c>
      <c r="O526" s="54" t="str" cm="1">
        <f t="array" ref="O526">_xlfn.IFS(N526="","",AND(H526&lt;32,M526&gt;31,N526&gt;5),"RCI",N526&gt;5,"RI",N526&lt;-5,"RD", AND(N526&gt;-6,N526&lt;6),"NRC")</f>
        <v/>
      </c>
    </row>
    <row r="527" spans="4:15" x14ac:dyDescent="0.35">
      <c r="D527" s="7"/>
      <c r="E527" s="7"/>
      <c r="F527" s="7"/>
      <c r="G527" s="7"/>
      <c r="H527" s="54" t="str">
        <f t="shared" si="24"/>
        <v/>
      </c>
      <c r="I527" s="7"/>
      <c r="J527" s="7"/>
      <c r="K527" s="7"/>
      <c r="L527" s="7"/>
      <c r="M527" s="54" t="str">
        <f t="shared" si="25"/>
        <v/>
      </c>
      <c r="N527" s="56" t="str">
        <f t="shared" si="26"/>
        <v/>
      </c>
      <c r="O527" s="54" t="str" cm="1">
        <f t="array" ref="O527">_xlfn.IFS(N527="","",AND(H527&lt;32,M527&gt;31,N527&gt;5),"RCI",N527&gt;5,"RI",N527&lt;-5,"RD", AND(N527&gt;-6,N527&lt;6),"NRC")</f>
        <v/>
      </c>
    </row>
    <row r="528" spans="4:15" x14ac:dyDescent="0.35">
      <c r="D528" s="7"/>
      <c r="E528" s="7"/>
      <c r="F528" s="7"/>
      <c r="G528" s="7"/>
      <c r="H528" s="54" t="str">
        <f t="shared" si="24"/>
        <v/>
      </c>
      <c r="I528" s="7"/>
      <c r="J528" s="7"/>
      <c r="K528" s="7"/>
      <c r="L528" s="7"/>
      <c r="M528" s="54" t="str">
        <f t="shared" si="25"/>
        <v/>
      </c>
      <c r="N528" s="56" t="str">
        <f t="shared" si="26"/>
        <v/>
      </c>
      <c r="O528" s="54" t="str" cm="1">
        <f t="array" ref="O528">_xlfn.IFS(N528="","",AND(H528&lt;32,M528&gt;31,N528&gt;5),"RCI",N528&gt;5,"RI",N528&lt;-5,"RD", AND(N528&gt;-6,N528&lt;6),"NRC")</f>
        <v/>
      </c>
    </row>
    <row r="529" spans="4:15" x14ac:dyDescent="0.35">
      <c r="D529" s="7"/>
      <c r="E529" s="7"/>
      <c r="F529" s="7"/>
      <c r="G529" s="7"/>
      <c r="H529" s="54" t="str">
        <f t="shared" si="24"/>
        <v/>
      </c>
      <c r="I529" s="7"/>
      <c r="J529" s="7"/>
      <c r="K529" s="7"/>
      <c r="L529" s="7"/>
      <c r="M529" s="54" t="str">
        <f t="shared" si="25"/>
        <v/>
      </c>
      <c r="N529" s="56" t="str">
        <f t="shared" si="26"/>
        <v/>
      </c>
      <c r="O529" s="54" t="str" cm="1">
        <f t="array" ref="O529">_xlfn.IFS(N529="","",AND(H529&lt;32,M529&gt;31,N529&gt;5),"RCI",N529&gt;5,"RI",N529&lt;-5,"RD", AND(N529&gt;-6,N529&lt;6),"NRC")</f>
        <v/>
      </c>
    </row>
    <row r="530" spans="4:15" x14ac:dyDescent="0.35">
      <c r="D530" s="7"/>
      <c r="E530" s="7"/>
      <c r="F530" s="7"/>
      <c r="G530" s="7"/>
      <c r="H530" s="54" t="str">
        <f t="shared" si="24"/>
        <v/>
      </c>
      <c r="I530" s="7"/>
      <c r="J530" s="7"/>
      <c r="K530" s="7"/>
      <c r="L530" s="7"/>
      <c r="M530" s="54" t="str">
        <f t="shared" si="25"/>
        <v/>
      </c>
      <c r="N530" s="56" t="str">
        <f t="shared" si="26"/>
        <v/>
      </c>
      <c r="O530" s="54" t="str" cm="1">
        <f t="array" ref="O530">_xlfn.IFS(N530="","",AND(H530&lt;32,M530&gt;31,N530&gt;5),"RCI",N530&gt;5,"RI",N530&lt;-5,"RD", AND(N530&gt;-6,N530&lt;6),"NRC")</f>
        <v/>
      </c>
    </row>
    <row r="531" spans="4:15" x14ac:dyDescent="0.35">
      <c r="D531" s="7"/>
      <c r="E531" s="7"/>
      <c r="F531" s="7"/>
      <c r="G531" s="7"/>
      <c r="H531" s="54" t="str">
        <f t="shared" si="24"/>
        <v/>
      </c>
      <c r="I531" s="7"/>
      <c r="J531" s="7"/>
      <c r="K531" s="7"/>
      <c r="L531" s="7"/>
      <c r="M531" s="54" t="str">
        <f t="shared" si="25"/>
        <v/>
      </c>
      <c r="N531" s="56" t="str">
        <f t="shared" si="26"/>
        <v/>
      </c>
      <c r="O531" s="54" t="str" cm="1">
        <f t="array" ref="O531">_xlfn.IFS(N531="","",AND(H531&lt;32,M531&gt;31,N531&gt;5),"RCI",N531&gt;5,"RI",N531&lt;-5,"RD", AND(N531&gt;-6,N531&lt;6),"NRC")</f>
        <v/>
      </c>
    </row>
    <row r="532" spans="4:15" x14ac:dyDescent="0.35">
      <c r="D532" s="7"/>
      <c r="E532" s="7"/>
      <c r="F532" s="7"/>
      <c r="G532" s="7"/>
      <c r="H532" s="54" t="str">
        <f t="shared" si="24"/>
        <v/>
      </c>
      <c r="I532" s="7"/>
      <c r="J532" s="7"/>
      <c r="K532" s="7"/>
      <c r="L532" s="7"/>
      <c r="M532" s="54" t="str">
        <f t="shared" si="25"/>
        <v/>
      </c>
      <c r="N532" s="56" t="str">
        <f t="shared" si="26"/>
        <v/>
      </c>
      <c r="O532" s="54" t="str" cm="1">
        <f t="array" ref="O532">_xlfn.IFS(N532="","",AND(H532&lt;32,M532&gt;31,N532&gt;5),"RCI",N532&gt;5,"RI",N532&lt;-5,"RD", AND(N532&gt;-6,N532&lt;6),"NRC")</f>
        <v/>
      </c>
    </row>
    <row r="533" spans="4:15" x14ac:dyDescent="0.35">
      <c r="D533" s="7"/>
      <c r="E533" s="7"/>
      <c r="F533" s="7"/>
      <c r="G533" s="7"/>
      <c r="H533" s="54" t="str">
        <f t="shared" si="24"/>
        <v/>
      </c>
      <c r="I533" s="7"/>
      <c r="J533" s="7"/>
      <c r="K533" s="7"/>
      <c r="L533" s="7"/>
      <c r="M533" s="54" t="str">
        <f t="shared" si="25"/>
        <v/>
      </c>
      <c r="N533" s="56" t="str">
        <f t="shared" si="26"/>
        <v/>
      </c>
      <c r="O533" s="54" t="str" cm="1">
        <f t="array" ref="O533">_xlfn.IFS(N533="","",AND(H533&lt;32,M533&gt;31,N533&gt;5),"RCI",N533&gt;5,"RI",N533&lt;-5,"RD", AND(N533&gt;-6,N533&lt;6),"NRC")</f>
        <v/>
      </c>
    </row>
    <row r="534" spans="4:15" x14ac:dyDescent="0.35">
      <c r="D534" s="7"/>
      <c r="E534" s="7"/>
      <c r="F534" s="7"/>
      <c r="G534" s="7"/>
      <c r="H534" s="54" t="str">
        <f t="shared" si="24"/>
        <v/>
      </c>
      <c r="I534" s="7"/>
      <c r="J534" s="7"/>
      <c r="K534" s="7"/>
      <c r="L534" s="7"/>
      <c r="M534" s="54" t="str">
        <f t="shared" si="25"/>
        <v/>
      </c>
      <c r="N534" s="56" t="str">
        <f t="shared" si="26"/>
        <v/>
      </c>
      <c r="O534" s="54" t="str" cm="1">
        <f t="array" ref="O534">_xlfn.IFS(N534="","",AND(H534&lt;32,M534&gt;31,N534&gt;5),"RCI",N534&gt;5,"RI",N534&lt;-5,"RD", AND(N534&gt;-6,N534&lt;6),"NRC")</f>
        <v/>
      </c>
    </row>
    <row r="535" spans="4:15" x14ac:dyDescent="0.35">
      <c r="D535" s="7"/>
      <c r="E535" s="7"/>
      <c r="F535" s="7"/>
      <c r="G535" s="7"/>
      <c r="H535" s="54" t="str">
        <f t="shared" si="24"/>
        <v/>
      </c>
      <c r="I535" s="7"/>
      <c r="J535" s="7"/>
      <c r="K535" s="7"/>
      <c r="L535" s="7"/>
      <c r="M535" s="54" t="str">
        <f t="shared" si="25"/>
        <v/>
      </c>
      <c r="N535" s="56" t="str">
        <f t="shared" si="26"/>
        <v/>
      </c>
      <c r="O535" s="54" t="str" cm="1">
        <f t="array" ref="O535">_xlfn.IFS(N535="","",AND(H535&lt;32,M535&gt;31,N535&gt;5),"RCI",N535&gt;5,"RI",N535&lt;-5,"RD", AND(N535&gt;-6,N535&lt;6),"NRC")</f>
        <v/>
      </c>
    </row>
    <row r="536" spans="4:15" x14ac:dyDescent="0.35">
      <c r="D536" s="7"/>
      <c r="E536" s="7"/>
      <c r="F536" s="7"/>
      <c r="G536" s="7"/>
      <c r="H536" s="54" t="str">
        <f t="shared" si="24"/>
        <v/>
      </c>
      <c r="I536" s="7"/>
      <c r="J536" s="7"/>
      <c r="K536" s="7"/>
      <c r="L536" s="7"/>
      <c r="M536" s="54" t="str">
        <f t="shared" si="25"/>
        <v/>
      </c>
      <c r="N536" s="56" t="str">
        <f t="shared" si="26"/>
        <v/>
      </c>
      <c r="O536" s="54" t="str" cm="1">
        <f t="array" ref="O536">_xlfn.IFS(N536="","",AND(H536&lt;32,M536&gt;31,N536&gt;5),"RCI",N536&gt;5,"RI",N536&lt;-5,"RD", AND(N536&gt;-6,N536&lt;6),"NRC")</f>
        <v/>
      </c>
    </row>
    <row r="537" spans="4:15" x14ac:dyDescent="0.35">
      <c r="D537" s="7"/>
      <c r="E537" s="7"/>
      <c r="F537" s="7"/>
      <c r="G537" s="7"/>
      <c r="H537" s="54" t="str">
        <f t="shared" si="24"/>
        <v/>
      </c>
      <c r="I537" s="7"/>
      <c r="J537" s="7"/>
      <c r="K537" s="7"/>
      <c r="L537" s="7"/>
      <c r="M537" s="54" t="str">
        <f t="shared" si="25"/>
        <v/>
      </c>
      <c r="N537" s="56" t="str">
        <f t="shared" si="26"/>
        <v/>
      </c>
      <c r="O537" s="54" t="str" cm="1">
        <f t="array" ref="O537">_xlfn.IFS(N537="","",AND(H537&lt;32,M537&gt;31,N537&gt;5),"RCI",N537&gt;5,"RI",N537&lt;-5,"RD", AND(N537&gt;-6,N537&lt;6),"NRC")</f>
        <v/>
      </c>
    </row>
    <row r="538" spans="4:15" x14ac:dyDescent="0.35">
      <c r="D538" s="7"/>
      <c r="E538" s="7"/>
      <c r="F538" s="7"/>
      <c r="G538" s="7"/>
      <c r="H538" s="54" t="str">
        <f t="shared" si="24"/>
        <v/>
      </c>
      <c r="I538" s="7"/>
      <c r="J538" s="7"/>
      <c r="K538" s="7"/>
      <c r="L538" s="7"/>
      <c r="M538" s="54" t="str">
        <f t="shared" si="25"/>
        <v/>
      </c>
      <c r="N538" s="56" t="str">
        <f t="shared" si="26"/>
        <v/>
      </c>
      <c r="O538" s="54" t="str" cm="1">
        <f t="array" ref="O538">_xlfn.IFS(N538="","",AND(H538&lt;32,M538&gt;31,N538&gt;5),"RCI",N538&gt;5,"RI",N538&lt;-5,"RD", AND(N538&gt;-6,N538&lt;6),"NRC")</f>
        <v/>
      </c>
    </row>
    <row r="539" spans="4:15" x14ac:dyDescent="0.35">
      <c r="D539" s="7"/>
      <c r="E539" s="7"/>
      <c r="F539" s="7"/>
      <c r="G539" s="7"/>
      <c r="H539" s="54" t="str">
        <f t="shared" si="24"/>
        <v/>
      </c>
      <c r="I539" s="7"/>
      <c r="J539" s="7"/>
      <c r="K539" s="7"/>
      <c r="L539" s="7"/>
      <c r="M539" s="54" t="str">
        <f t="shared" si="25"/>
        <v/>
      </c>
      <c r="N539" s="56" t="str">
        <f t="shared" si="26"/>
        <v/>
      </c>
      <c r="O539" s="54" t="str" cm="1">
        <f t="array" ref="O539">_xlfn.IFS(N539="","",AND(H539&lt;32,M539&gt;31,N539&gt;5),"RCI",N539&gt;5,"RI",N539&lt;-5,"RD", AND(N539&gt;-6,N539&lt;6),"NRC")</f>
        <v/>
      </c>
    </row>
    <row r="540" spans="4:15" x14ac:dyDescent="0.35">
      <c r="D540" s="7"/>
      <c r="E540" s="7"/>
      <c r="F540" s="7"/>
      <c r="G540" s="7"/>
      <c r="H540" s="54" t="str">
        <f t="shared" si="24"/>
        <v/>
      </c>
      <c r="I540" s="7"/>
      <c r="J540" s="7"/>
      <c r="K540" s="7"/>
      <c r="L540" s="7"/>
      <c r="M540" s="54" t="str">
        <f t="shared" si="25"/>
        <v/>
      </c>
      <c r="N540" s="56" t="str">
        <f t="shared" si="26"/>
        <v/>
      </c>
      <c r="O540" s="54" t="str" cm="1">
        <f t="array" ref="O540">_xlfn.IFS(N540="","",AND(H540&lt;32,M540&gt;31,N540&gt;5),"RCI",N540&gt;5,"RI",N540&lt;-5,"RD", AND(N540&gt;-6,N540&lt;6),"NRC")</f>
        <v/>
      </c>
    </row>
    <row r="541" spans="4:15" x14ac:dyDescent="0.35">
      <c r="D541" s="7"/>
      <c r="E541" s="7"/>
      <c r="F541" s="7"/>
      <c r="G541" s="7"/>
      <c r="H541" s="54" t="str">
        <f t="shared" si="24"/>
        <v/>
      </c>
      <c r="I541" s="7"/>
      <c r="J541" s="7"/>
      <c r="K541" s="7"/>
      <c r="L541" s="7"/>
      <c r="M541" s="54" t="str">
        <f t="shared" si="25"/>
        <v/>
      </c>
      <c r="N541" s="56" t="str">
        <f t="shared" si="26"/>
        <v/>
      </c>
      <c r="O541" s="54" t="str" cm="1">
        <f t="array" ref="O541">_xlfn.IFS(N541="","",AND(H541&lt;32,M541&gt;31,N541&gt;5),"RCI",N541&gt;5,"RI",N541&lt;-5,"RD", AND(N541&gt;-6,N541&lt;6),"NRC")</f>
        <v/>
      </c>
    </row>
    <row r="542" spans="4:15" x14ac:dyDescent="0.35">
      <c r="D542" s="7"/>
      <c r="E542" s="7"/>
      <c r="F542" s="7"/>
      <c r="G542" s="7"/>
      <c r="H542" s="54" t="str">
        <f t="shared" si="24"/>
        <v/>
      </c>
      <c r="I542" s="7"/>
      <c r="J542" s="7"/>
      <c r="K542" s="7"/>
      <c r="L542" s="7"/>
      <c r="M542" s="54" t="str">
        <f t="shared" si="25"/>
        <v/>
      </c>
      <c r="N542" s="56" t="str">
        <f t="shared" si="26"/>
        <v/>
      </c>
      <c r="O542" s="54" t="str" cm="1">
        <f t="array" ref="O542">_xlfn.IFS(N542="","",AND(H542&lt;32,M542&gt;31,N542&gt;5),"RCI",N542&gt;5,"RI",N542&lt;-5,"RD", AND(N542&gt;-6,N542&lt;6),"NRC")</f>
        <v/>
      </c>
    </row>
    <row r="543" spans="4:15" x14ac:dyDescent="0.35">
      <c r="D543" s="7"/>
      <c r="E543" s="7"/>
      <c r="F543" s="7"/>
      <c r="G543" s="7"/>
      <c r="H543" s="54" t="str">
        <f t="shared" si="24"/>
        <v/>
      </c>
      <c r="I543" s="7"/>
      <c r="J543" s="7"/>
      <c r="K543" s="7"/>
      <c r="L543" s="7"/>
      <c r="M543" s="54" t="str">
        <f t="shared" si="25"/>
        <v/>
      </c>
      <c r="N543" s="56" t="str">
        <f t="shared" si="26"/>
        <v/>
      </c>
      <c r="O543" s="54" t="str" cm="1">
        <f t="array" ref="O543">_xlfn.IFS(N543="","",AND(H543&lt;32,M543&gt;31,N543&gt;5),"RCI",N543&gt;5,"RI",N543&lt;-5,"RD", AND(N543&gt;-6,N543&lt;6),"NRC")</f>
        <v/>
      </c>
    </row>
    <row r="544" spans="4:15" x14ac:dyDescent="0.35">
      <c r="D544" s="7"/>
      <c r="E544" s="7"/>
      <c r="F544" s="7"/>
      <c r="G544" s="7"/>
      <c r="H544" s="54" t="str">
        <f t="shared" si="24"/>
        <v/>
      </c>
      <c r="I544" s="7"/>
      <c r="J544" s="7"/>
      <c r="K544" s="7"/>
      <c r="L544" s="7"/>
      <c r="M544" s="54" t="str">
        <f t="shared" si="25"/>
        <v/>
      </c>
      <c r="N544" s="56" t="str">
        <f t="shared" si="26"/>
        <v/>
      </c>
      <c r="O544" s="54" t="str" cm="1">
        <f t="array" ref="O544">_xlfn.IFS(N544="","",AND(H544&lt;32,M544&gt;31,N544&gt;5),"RCI",N544&gt;5,"RI",N544&lt;-5,"RD", AND(N544&gt;-6,N544&lt;6),"NRC")</f>
        <v/>
      </c>
    </row>
    <row r="545" spans="4:15" x14ac:dyDescent="0.35">
      <c r="D545" s="7"/>
      <c r="E545" s="7"/>
      <c r="F545" s="7"/>
      <c r="G545" s="7"/>
      <c r="H545" s="54" t="str">
        <f t="shared" si="24"/>
        <v/>
      </c>
      <c r="I545" s="7"/>
      <c r="J545" s="7"/>
      <c r="K545" s="7"/>
      <c r="L545" s="7"/>
      <c r="M545" s="54" t="str">
        <f t="shared" si="25"/>
        <v/>
      </c>
      <c r="N545" s="56" t="str">
        <f t="shared" si="26"/>
        <v/>
      </c>
      <c r="O545" s="54" t="str" cm="1">
        <f t="array" ref="O545">_xlfn.IFS(N545="","",AND(H545&lt;32,M545&gt;31,N545&gt;5),"RCI",N545&gt;5,"RI",N545&lt;-5,"RD", AND(N545&gt;-6,N545&lt;6),"NRC")</f>
        <v/>
      </c>
    </row>
    <row r="546" spans="4:15" x14ac:dyDescent="0.35">
      <c r="D546" s="7"/>
      <c r="E546" s="7"/>
      <c r="F546" s="7"/>
      <c r="G546" s="7"/>
      <c r="H546" s="54" t="str">
        <f t="shared" si="24"/>
        <v/>
      </c>
      <c r="I546" s="7"/>
      <c r="J546" s="7"/>
      <c r="K546" s="7"/>
      <c r="L546" s="7"/>
      <c r="M546" s="54" t="str">
        <f t="shared" si="25"/>
        <v/>
      </c>
      <c r="N546" s="56" t="str">
        <f t="shared" si="26"/>
        <v/>
      </c>
      <c r="O546" s="54" t="str" cm="1">
        <f t="array" ref="O546">_xlfn.IFS(N546="","",AND(H546&lt;32,M546&gt;31,N546&gt;5),"RCI",N546&gt;5,"RI",N546&lt;-5,"RD", AND(N546&gt;-6,N546&lt;6),"NRC")</f>
        <v/>
      </c>
    </row>
    <row r="547" spans="4:15" x14ac:dyDescent="0.35">
      <c r="D547" s="7"/>
      <c r="E547" s="7"/>
      <c r="F547" s="7"/>
      <c r="G547" s="7"/>
      <c r="H547" s="54" t="str">
        <f t="shared" si="24"/>
        <v/>
      </c>
      <c r="I547" s="7"/>
      <c r="J547" s="7"/>
      <c r="K547" s="7"/>
      <c r="L547" s="7"/>
      <c r="M547" s="54" t="str">
        <f t="shared" si="25"/>
        <v/>
      </c>
      <c r="N547" s="56" t="str">
        <f t="shared" si="26"/>
        <v/>
      </c>
      <c r="O547" s="54" t="str" cm="1">
        <f t="array" ref="O547">_xlfn.IFS(N547="","",AND(H547&lt;32,M547&gt;31,N547&gt;5),"RCI",N547&gt;5,"RI",N547&lt;-5,"RD", AND(N547&gt;-6,N547&lt;6),"NRC")</f>
        <v/>
      </c>
    </row>
    <row r="548" spans="4:15" x14ac:dyDescent="0.35">
      <c r="D548" s="7"/>
      <c r="E548" s="7"/>
      <c r="F548" s="7"/>
      <c r="G548" s="7"/>
      <c r="H548" s="54" t="str">
        <f t="shared" si="24"/>
        <v/>
      </c>
      <c r="I548" s="7"/>
      <c r="J548" s="7"/>
      <c r="K548" s="7"/>
      <c r="L548" s="7"/>
      <c r="M548" s="54" t="str">
        <f t="shared" si="25"/>
        <v/>
      </c>
      <c r="N548" s="56" t="str">
        <f t="shared" si="26"/>
        <v/>
      </c>
      <c r="O548" s="54" t="str" cm="1">
        <f t="array" ref="O548">_xlfn.IFS(N548="","",AND(H548&lt;32,M548&gt;31,N548&gt;5),"RCI",N548&gt;5,"RI",N548&lt;-5,"RD", AND(N548&gt;-6,N548&lt;6),"NRC")</f>
        <v/>
      </c>
    </row>
    <row r="549" spans="4:15" x14ac:dyDescent="0.35">
      <c r="D549" s="7"/>
      <c r="E549" s="7"/>
      <c r="F549" s="7"/>
      <c r="G549" s="7"/>
      <c r="H549" s="54" t="str">
        <f t="shared" si="24"/>
        <v/>
      </c>
      <c r="I549" s="7"/>
      <c r="J549" s="7"/>
      <c r="K549" s="7"/>
      <c r="L549" s="7"/>
      <c r="M549" s="54" t="str">
        <f t="shared" si="25"/>
        <v/>
      </c>
      <c r="N549" s="56" t="str">
        <f t="shared" si="26"/>
        <v/>
      </c>
      <c r="O549" s="54" t="str" cm="1">
        <f t="array" ref="O549">_xlfn.IFS(N549="","",AND(H549&lt;32,M549&gt;31,N549&gt;5),"RCI",N549&gt;5,"RI",N549&lt;-5,"RD", AND(N549&gt;-6,N549&lt;6),"NRC")</f>
        <v/>
      </c>
    </row>
    <row r="550" spans="4:15" x14ac:dyDescent="0.35">
      <c r="D550" s="7"/>
      <c r="E550" s="7"/>
      <c r="F550" s="7"/>
      <c r="G550" s="7"/>
      <c r="H550" s="54" t="str">
        <f t="shared" si="24"/>
        <v/>
      </c>
      <c r="I550" s="7"/>
      <c r="J550" s="7"/>
      <c r="K550" s="7"/>
      <c r="L550" s="7"/>
      <c r="M550" s="54" t="str">
        <f t="shared" si="25"/>
        <v/>
      </c>
      <c r="N550" s="56" t="str">
        <f t="shared" si="26"/>
        <v/>
      </c>
      <c r="O550" s="54" t="str" cm="1">
        <f t="array" ref="O550">_xlfn.IFS(N550="","",AND(H550&lt;32,M550&gt;31,N550&gt;5),"RCI",N550&gt;5,"RI",N550&lt;-5,"RD", AND(N550&gt;-6,N550&lt;6),"NRC")</f>
        <v/>
      </c>
    </row>
    <row r="551" spans="4:15" x14ac:dyDescent="0.35">
      <c r="D551" s="7"/>
      <c r="E551" s="7"/>
      <c r="F551" s="7"/>
      <c r="G551" s="7"/>
      <c r="H551" s="54" t="str">
        <f t="shared" si="24"/>
        <v/>
      </c>
      <c r="I551" s="7"/>
      <c r="J551" s="7"/>
      <c r="K551" s="7"/>
      <c r="L551" s="7"/>
      <c r="M551" s="54" t="str">
        <f t="shared" si="25"/>
        <v/>
      </c>
      <c r="N551" s="56" t="str">
        <f t="shared" si="26"/>
        <v/>
      </c>
      <c r="O551" s="54" t="str" cm="1">
        <f t="array" ref="O551">_xlfn.IFS(N551="","",AND(H551&lt;32,M551&gt;31,N551&gt;5),"RCI",N551&gt;5,"RI",N551&lt;-5,"RD", AND(N551&gt;-6,N551&lt;6),"NRC")</f>
        <v/>
      </c>
    </row>
    <row r="552" spans="4:15" x14ac:dyDescent="0.35">
      <c r="D552" s="7"/>
      <c r="E552" s="7"/>
      <c r="F552" s="7"/>
      <c r="G552" s="7"/>
      <c r="H552" s="54" t="str">
        <f t="shared" si="24"/>
        <v/>
      </c>
      <c r="I552" s="7"/>
      <c r="J552" s="7"/>
      <c r="K552" s="7"/>
      <c r="L552" s="7"/>
      <c r="M552" s="54" t="str">
        <f t="shared" si="25"/>
        <v/>
      </c>
      <c r="N552" s="56" t="str">
        <f t="shared" si="26"/>
        <v/>
      </c>
      <c r="O552" s="54" t="str" cm="1">
        <f t="array" ref="O552">_xlfn.IFS(N552="","",AND(H552&lt;32,M552&gt;31,N552&gt;5),"RCI",N552&gt;5,"RI",N552&lt;-5,"RD", AND(N552&gt;-6,N552&lt;6),"NRC")</f>
        <v/>
      </c>
    </row>
    <row r="553" spans="4:15" x14ac:dyDescent="0.35">
      <c r="D553" s="7"/>
      <c r="E553" s="7"/>
      <c r="F553" s="7"/>
      <c r="G553" s="7"/>
      <c r="H553" s="54" t="str">
        <f t="shared" si="24"/>
        <v/>
      </c>
      <c r="I553" s="7"/>
      <c r="J553" s="7"/>
      <c r="K553" s="7"/>
      <c r="L553" s="7"/>
      <c r="M553" s="54" t="str">
        <f t="shared" si="25"/>
        <v/>
      </c>
      <c r="N553" s="56" t="str">
        <f t="shared" si="26"/>
        <v/>
      </c>
      <c r="O553" s="54" t="str" cm="1">
        <f t="array" ref="O553">_xlfn.IFS(N553="","",AND(H553&lt;32,M553&gt;31,N553&gt;5),"RCI",N553&gt;5,"RI",N553&lt;-5,"RD", AND(N553&gt;-6,N553&lt;6),"NRC")</f>
        <v/>
      </c>
    </row>
    <row r="554" spans="4:15" x14ac:dyDescent="0.35">
      <c r="D554" s="7"/>
      <c r="E554" s="7"/>
      <c r="F554" s="7"/>
      <c r="G554" s="7"/>
      <c r="H554" s="54" t="str">
        <f t="shared" si="24"/>
        <v/>
      </c>
      <c r="I554" s="7"/>
      <c r="J554" s="7"/>
      <c r="K554" s="7"/>
      <c r="L554" s="7"/>
      <c r="M554" s="54" t="str">
        <f t="shared" si="25"/>
        <v/>
      </c>
      <c r="N554" s="56" t="str">
        <f t="shared" si="26"/>
        <v/>
      </c>
      <c r="O554" s="54" t="str" cm="1">
        <f t="array" ref="O554">_xlfn.IFS(N554="","",AND(H554&lt;32,M554&gt;31,N554&gt;5),"RCI",N554&gt;5,"RI",N554&lt;-5,"RD", AND(N554&gt;-6,N554&lt;6),"NRC")</f>
        <v/>
      </c>
    </row>
    <row r="555" spans="4:15" x14ac:dyDescent="0.35">
      <c r="D555" s="7"/>
      <c r="E555" s="7"/>
      <c r="F555" s="7"/>
      <c r="G555" s="7"/>
      <c r="H555" s="54" t="str">
        <f t="shared" si="24"/>
        <v/>
      </c>
      <c r="I555" s="7"/>
      <c r="J555" s="7"/>
      <c r="K555" s="7"/>
      <c r="L555" s="7"/>
      <c r="M555" s="54" t="str">
        <f t="shared" si="25"/>
        <v/>
      </c>
      <c r="N555" s="56" t="str">
        <f t="shared" si="26"/>
        <v/>
      </c>
      <c r="O555" s="54" t="str" cm="1">
        <f t="array" ref="O555">_xlfn.IFS(N555="","",AND(H555&lt;32,M555&gt;31,N555&gt;5),"RCI",N555&gt;5,"RI",N555&lt;-5,"RD", AND(N555&gt;-6,N555&lt;6),"NRC")</f>
        <v/>
      </c>
    </row>
    <row r="556" spans="4:15" x14ac:dyDescent="0.35">
      <c r="D556" s="7"/>
      <c r="E556" s="7"/>
      <c r="F556" s="7"/>
      <c r="G556" s="7"/>
      <c r="H556" s="54" t="str">
        <f t="shared" si="24"/>
        <v/>
      </c>
      <c r="I556" s="7"/>
      <c r="J556" s="7"/>
      <c r="K556" s="7"/>
      <c r="L556" s="7"/>
      <c r="M556" s="54" t="str">
        <f t="shared" si="25"/>
        <v/>
      </c>
      <c r="N556" s="56" t="str">
        <f t="shared" si="26"/>
        <v/>
      </c>
      <c r="O556" s="54" t="str" cm="1">
        <f t="array" ref="O556">_xlfn.IFS(N556="","",AND(H556&lt;32,M556&gt;31,N556&gt;5),"RCI",N556&gt;5,"RI",N556&lt;-5,"RD", AND(N556&gt;-6,N556&lt;6),"NRC")</f>
        <v/>
      </c>
    </row>
    <row r="557" spans="4:15" x14ac:dyDescent="0.35">
      <c r="D557" s="7"/>
      <c r="E557" s="7"/>
      <c r="F557" s="7"/>
      <c r="G557" s="7"/>
      <c r="H557" s="54" t="str">
        <f t="shared" si="24"/>
        <v/>
      </c>
      <c r="I557" s="7"/>
      <c r="J557" s="7"/>
      <c r="K557" s="7"/>
      <c r="L557" s="7"/>
      <c r="M557" s="54" t="str">
        <f t="shared" si="25"/>
        <v/>
      </c>
      <c r="N557" s="56" t="str">
        <f t="shared" si="26"/>
        <v/>
      </c>
      <c r="O557" s="54" t="str" cm="1">
        <f t="array" ref="O557">_xlfn.IFS(N557="","",AND(H557&lt;32,M557&gt;31,N557&gt;5),"RCI",N557&gt;5,"RI",N557&lt;-5,"RD", AND(N557&gt;-6,N557&lt;6),"NRC")</f>
        <v/>
      </c>
    </row>
    <row r="558" spans="4:15" x14ac:dyDescent="0.35">
      <c r="D558" s="7"/>
      <c r="E558" s="7"/>
      <c r="F558" s="7"/>
      <c r="G558" s="7"/>
      <c r="H558" s="54" t="str">
        <f t="shared" si="24"/>
        <v/>
      </c>
      <c r="I558" s="7"/>
      <c r="J558" s="7"/>
      <c r="K558" s="7"/>
      <c r="L558" s="7"/>
      <c r="M558" s="54" t="str">
        <f t="shared" si="25"/>
        <v/>
      </c>
      <c r="N558" s="56" t="str">
        <f t="shared" si="26"/>
        <v/>
      </c>
      <c r="O558" s="54" t="str" cm="1">
        <f t="array" ref="O558">_xlfn.IFS(N558="","",AND(H558&lt;32,M558&gt;31,N558&gt;5),"RCI",N558&gt;5,"RI",N558&lt;-5,"RD", AND(N558&gt;-6,N558&lt;6),"NRC")</f>
        <v/>
      </c>
    </row>
    <row r="559" spans="4:15" x14ac:dyDescent="0.35">
      <c r="D559" s="7"/>
      <c r="E559" s="7"/>
      <c r="F559" s="7"/>
      <c r="G559" s="7"/>
      <c r="H559" s="54" t="str">
        <f t="shared" si="24"/>
        <v/>
      </c>
      <c r="I559" s="7"/>
      <c r="J559" s="7"/>
      <c r="K559" s="7"/>
      <c r="L559" s="7"/>
      <c r="M559" s="54" t="str">
        <f t="shared" si="25"/>
        <v/>
      </c>
      <c r="N559" s="56" t="str">
        <f t="shared" si="26"/>
        <v/>
      </c>
      <c r="O559" s="54" t="str" cm="1">
        <f t="array" ref="O559">_xlfn.IFS(N559="","",AND(H559&lt;32,M559&gt;31,N559&gt;5),"RCI",N559&gt;5,"RI",N559&lt;-5,"RD", AND(N559&gt;-6,N559&lt;6),"NRC")</f>
        <v/>
      </c>
    </row>
    <row r="560" spans="4:15" x14ac:dyDescent="0.35">
      <c r="D560" s="7"/>
      <c r="E560" s="7"/>
      <c r="F560" s="7"/>
      <c r="G560" s="7"/>
      <c r="H560" s="54" t="str">
        <f t="shared" si="24"/>
        <v/>
      </c>
      <c r="I560" s="7"/>
      <c r="J560" s="7"/>
      <c r="K560" s="7"/>
      <c r="L560" s="7"/>
      <c r="M560" s="54" t="str">
        <f t="shared" si="25"/>
        <v/>
      </c>
      <c r="N560" s="56" t="str">
        <f t="shared" si="26"/>
        <v/>
      </c>
      <c r="O560" s="54" t="str" cm="1">
        <f t="array" ref="O560">_xlfn.IFS(N560="","",AND(H560&lt;32,M560&gt;31,N560&gt;5),"RCI",N560&gt;5,"RI",N560&lt;-5,"RD", AND(N560&gt;-6,N560&lt;6),"NRC")</f>
        <v/>
      </c>
    </row>
    <row r="561" spans="4:15" x14ac:dyDescent="0.35">
      <c r="D561" s="7"/>
      <c r="E561" s="7"/>
      <c r="F561" s="7"/>
      <c r="G561" s="7"/>
      <c r="H561" s="54" t="str">
        <f t="shared" si="24"/>
        <v/>
      </c>
      <c r="I561" s="7"/>
      <c r="J561" s="7"/>
      <c r="K561" s="7"/>
      <c r="L561" s="7"/>
      <c r="M561" s="54" t="str">
        <f t="shared" si="25"/>
        <v/>
      </c>
      <c r="N561" s="56" t="str">
        <f t="shared" si="26"/>
        <v/>
      </c>
      <c r="O561" s="54" t="str" cm="1">
        <f t="array" ref="O561">_xlfn.IFS(N561="","",AND(H561&lt;32,M561&gt;31,N561&gt;5),"RCI",N561&gt;5,"RI",N561&lt;-5,"RD", AND(N561&gt;-6,N561&lt;6),"NRC")</f>
        <v/>
      </c>
    </row>
    <row r="562" spans="4:15" x14ac:dyDescent="0.35">
      <c r="D562" s="7"/>
      <c r="E562" s="7"/>
      <c r="F562" s="7"/>
      <c r="G562" s="7"/>
      <c r="H562" s="54" t="str">
        <f t="shared" si="24"/>
        <v/>
      </c>
      <c r="I562" s="7"/>
      <c r="J562" s="7"/>
      <c r="K562" s="7"/>
      <c r="L562" s="7"/>
      <c r="M562" s="54" t="str">
        <f t="shared" si="25"/>
        <v/>
      </c>
      <c r="N562" s="56" t="str">
        <f t="shared" si="26"/>
        <v/>
      </c>
      <c r="O562" s="54" t="str" cm="1">
        <f t="array" ref="O562">_xlfn.IFS(N562="","",AND(H562&lt;32,M562&gt;31,N562&gt;5),"RCI",N562&gt;5,"RI",N562&lt;-5,"RD", AND(N562&gt;-6,N562&lt;6),"NRC")</f>
        <v/>
      </c>
    </row>
    <row r="563" spans="4:15" x14ac:dyDescent="0.35">
      <c r="D563" s="7"/>
      <c r="E563" s="7"/>
      <c r="F563" s="7"/>
      <c r="G563" s="7"/>
      <c r="H563" s="54" t="str">
        <f t="shared" si="24"/>
        <v/>
      </c>
      <c r="I563" s="7"/>
      <c r="J563" s="7"/>
      <c r="K563" s="7"/>
      <c r="L563" s="7"/>
      <c r="M563" s="54" t="str">
        <f t="shared" si="25"/>
        <v/>
      </c>
      <c r="N563" s="56" t="str">
        <f t="shared" si="26"/>
        <v/>
      </c>
      <c r="O563" s="54" t="str" cm="1">
        <f t="array" ref="O563">_xlfn.IFS(N563="","",AND(H563&lt;32,M563&gt;31,N563&gt;5),"RCI",N563&gt;5,"RI",N563&lt;-5,"RD", AND(N563&gt;-6,N563&lt;6),"NRC")</f>
        <v/>
      </c>
    </row>
    <row r="564" spans="4:15" x14ac:dyDescent="0.35">
      <c r="D564" s="7"/>
      <c r="E564" s="7"/>
      <c r="F564" s="7"/>
      <c r="G564" s="7"/>
      <c r="H564" s="54" t="str">
        <f t="shared" si="24"/>
        <v/>
      </c>
      <c r="I564" s="7"/>
      <c r="J564" s="7"/>
      <c r="K564" s="7"/>
      <c r="L564" s="7"/>
      <c r="M564" s="54" t="str">
        <f t="shared" si="25"/>
        <v/>
      </c>
      <c r="N564" s="56" t="str">
        <f t="shared" si="26"/>
        <v/>
      </c>
      <c r="O564" s="54" t="str" cm="1">
        <f t="array" ref="O564">_xlfn.IFS(N564="","",AND(H564&lt;32,M564&gt;31,N564&gt;5),"RCI",N564&gt;5,"RI",N564&lt;-5,"RD", AND(N564&gt;-6,N564&lt;6),"NRC")</f>
        <v/>
      </c>
    </row>
    <row r="565" spans="4:15" x14ac:dyDescent="0.35">
      <c r="D565" s="7"/>
      <c r="E565" s="7"/>
      <c r="F565" s="7"/>
      <c r="G565" s="7"/>
      <c r="H565" s="54" t="str">
        <f t="shared" si="24"/>
        <v/>
      </c>
      <c r="I565" s="7"/>
      <c r="J565" s="7"/>
      <c r="K565" s="7"/>
      <c r="L565" s="7"/>
      <c r="M565" s="54" t="str">
        <f t="shared" si="25"/>
        <v/>
      </c>
      <c r="N565" s="56" t="str">
        <f t="shared" si="26"/>
        <v/>
      </c>
      <c r="O565" s="54" t="str" cm="1">
        <f t="array" ref="O565">_xlfn.IFS(N565="","",AND(H565&lt;32,M565&gt;31,N565&gt;5),"RCI",N565&gt;5,"RI",N565&lt;-5,"RD", AND(N565&gt;-6,N565&lt;6),"NRC")</f>
        <v/>
      </c>
    </row>
    <row r="566" spans="4:15" x14ac:dyDescent="0.35">
      <c r="D566" s="7"/>
      <c r="E566" s="7"/>
      <c r="F566" s="7"/>
      <c r="G566" s="7"/>
      <c r="H566" s="54" t="str">
        <f t="shared" si="24"/>
        <v/>
      </c>
      <c r="I566" s="7"/>
      <c r="J566" s="7"/>
      <c r="K566" s="7"/>
      <c r="L566" s="7"/>
      <c r="M566" s="54" t="str">
        <f t="shared" si="25"/>
        <v/>
      </c>
      <c r="N566" s="56" t="str">
        <f t="shared" si="26"/>
        <v/>
      </c>
      <c r="O566" s="54" t="str" cm="1">
        <f t="array" ref="O566">_xlfn.IFS(N566="","",AND(H566&lt;32,M566&gt;31,N566&gt;5),"RCI",N566&gt;5,"RI",N566&lt;-5,"RD", AND(N566&gt;-6,N566&lt;6),"NRC")</f>
        <v/>
      </c>
    </row>
    <row r="567" spans="4:15" x14ac:dyDescent="0.35">
      <c r="D567" s="7"/>
      <c r="E567" s="7"/>
      <c r="F567" s="7"/>
      <c r="G567" s="7"/>
      <c r="H567" s="54" t="str">
        <f t="shared" si="24"/>
        <v/>
      </c>
      <c r="I567" s="7"/>
      <c r="J567" s="7"/>
      <c r="K567" s="7"/>
      <c r="L567" s="7"/>
      <c r="M567" s="54" t="str">
        <f t="shared" si="25"/>
        <v/>
      </c>
      <c r="N567" s="56" t="str">
        <f t="shared" si="26"/>
        <v/>
      </c>
      <c r="O567" s="54" t="str" cm="1">
        <f t="array" ref="O567">_xlfn.IFS(N567="","",AND(H567&lt;32,M567&gt;31,N567&gt;5),"RCI",N567&gt;5,"RI",N567&lt;-5,"RD", AND(N567&gt;-6,N567&lt;6),"NRC")</f>
        <v/>
      </c>
    </row>
    <row r="568" spans="4:15" x14ac:dyDescent="0.35">
      <c r="D568" s="7"/>
      <c r="E568" s="7"/>
      <c r="F568" s="7"/>
      <c r="G568" s="7"/>
      <c r="H568" s="54" t="str">
        <f t="shared" si="24"/>
        <v/>
      </c>
      <c r="I568" s="7"/>
      <c r="J568" s="7"/>
      <c r="K568" s="7"/>
      <c r="L568" s="7"/>
      <c r="M568" s="54" t="str">
        <f t="shared" si="25"/>
        <v/>
      </c>
      <c r="N568" s="56" t="str">
        <f t="shared" si="26"/>
        <v/>
      </c>
      <c r="O568" s="54" t="str" cm="1">
        <f t="array" ref="O568">_xlfn.IFS(N568="","",AND(H568&lt;32,M568&gt;31,N568&gt;5),"RCI",N568&gt;5,"RI",N568&lt;-5,"RD", AND(N568&gt;-6,N568&lt;6),"NRC")</f>
        <v/>
      </c>
    </row>
    <row r="569" spans="4:15" x14ac:dyDescent="0.35">
      <c r="D569" s="7"/>
      <c r="E569" s="7"/>
      <c r="F569" s="7"/>
      <c r="G569" s="7"/>
      <c r="H569" s="54" t="str">
        <f t="shared" si="24"/>
        <v/>
      </c>
      <c r="I569" s="7"/>
      <c r="J569" s="7"/>
      <c r="K569" s="7"/>
      <c r="L569" s="7"/>
      <c r="M569" s="54" t="str">
        <f t="shared" si="25"/>
        <v/>
      </c>
      <c r="N569" s="56" t="str">
        <f t="shared" si="26"/>
        <v/>
      </c>
      <c r="O569" s="54" t="str" cm="1">
        <f t="array" ref="O569">_xlfn.IFS(N569="","",AND(H569&lt;32,M569&gt;31,N569&gt;5),"RCI",N569&gt;5,"RI",N569&lt;-5,"RD", AND(N569&gt;-6,N569&lt;6),"NRC")</f>
        <v/>
      </c>
    </row>
    <row r="570" spans="4:15" x14ac:dyDescent="0.35">
      <c r="D570" s="7"/>
      <c r="E570" s="7"/>
      <c r="F570" s="7"/>
      <c r="G570" s="7"/>
      <c r="H570" s="54" t="str">
        <f t="shared" si="24"/>
        <v/>
      </c>
      <c r="I570" s="7"/>
      <c r="J570" s="7"/>
      <c r="K570" s="7"/>
      <c r="L570" s="7"/>
      <c r="M570" s="54" t="str">
        <f t="shared" si="25"/>
        <v/>
      </c>
      <c r="N570" s="56" t="str">
        <f t="shared" si="26"/>
        <v/>
      </c>
      <c r="O570" s="54" t="str" cm="1">
        <f t="array" ref="O570">_xlfn.IFS(N570="","",AND(H570&lt;32,M570&gt;31,N570&gt;5),"RCI",N570&gt;5,"RI",N570&lt;-5,"RD", AND(N570&gt;-6,N570&lt;6),"NRC")</f>
        <v/>
      </c>
    </row>
    <row r="571" spans="4:15" x14ac:dyDescent="0.35">
      <c r="D571" s="7"/>
      <c r="E571" s="7"/>
      <c r="F571" s="7"/>
      <c r="G571" s="7"/>
      <c r="H571" s="54" t="str">
        <f t="shared" si="24"/>
        <v/>
      </c>
      <c r="I571" s="7"/>
      <c r="J571" s="7"/>
      <c r="K571" s="7"/>
      <c r="L571" s="7"/>
      <c r="M571" s="54" t="str">
        <f t="shared" si="25"/>
        <v/>
      </c>
      <c r="N571" s="56" t="str">
        <f t="shared" si="26"/>
        <v/>
      </c>
      <c r="O571" s="54" t="str" cm="1">
        <f t="array" ref="O571">_xlfn.IFS(N571="","",AND(H571&lt;32,M571&gt;31,N571&gt;5),"RCI",N571&gt;5,"RI",N571&lt;-5,"RD", AND(N571&gt;-6,N571&lt;6),"NRC")</f>
        <v/>
      </c>
    </row>
    <row r="572" spans="4:15" x14ac:dyDescent="0.35">
      <c r="D572" s="7"/>
      <c r="E572" s="7"/>
      <c r="F572" s="7"/>
      <c r="G572" s="7"/>
      <c r="H572" s="54" t="str">
        <f t="shared" si="24"/>
        <v/>
      </c>
      <c r="I572" s="7"/>
      <c r="J572" s="7"/>
      <c r="K572" s="7"/>
      <c r="L572" s="7"/>
      <c r="M572" s="54" t="str">
        <f t="shared" si="25"/>
        <v/>
      </c>
      <c r="N572" s="56" t="str">
        <f t="shared" si="26"/>
        <v/>
      </c>
      <c r="O572" s="54" t="str" cm="1">
        <f t="array" ref="O572">_xlfn.IFS(N572="","",AND(H572&lt;32,M572&gt;31,N572&gt;5),"RCI",N572&gt;5,"RI",N572&lt;-5,"RD", AND(N572&gt;-6,N572&lt;6),"NRC")</f>
        <v/>
      </c>
    </row>
    <row r="573" spans="4:15" x14ac:dyDescent="0.35">
      <c r="D573" s="7"/>
      <c r="E573" s="7"/>
      <c r="F573" s="7"/>
      <c r="G573" s="7"/>
      <c r="H573" s="54" t="str">
        <f t="shared" si="24"/>
        <v/>
      </c>
      <c r="I573" s="7"/>
      <c r="J573" s="7"/>
      <c r="K573" s="7"/>
      <c r="L573" s="7"/>
      <c r="M573" s="54" t="str">
        <f t="shared" si="25"/>
        <v/>
      </c>
      <c r="N573" s="56" t="str">
        <f t="shared" si="26"/>
        <v/>
      </c>
      <c r="O573" s="54" t="str" cm="1">
        <f t="array" ref="O573">_xlfn.IFS(N573="","",AND(H573&lt;32,M573&gt;31,N573&gt;5),"RCI",N573&gt;5,"RI",N573&lt;-5,"RD", AND(N573&gt;-6,N573&lt;6),"NRC")</f>
        <v/>
      </c>
    </row>
    <row r="574" spans="4:15" x14ac:dyDescent="0.35">
      <c r="D574" s="7"/>
      <c r="E574" s="7"/>
      <c r="F574" s="7"/>
      <c r="G574" s="7"/>
      <c r="H574" s="54" t="str">
        <f t="shared" si="24"/>
        <v/>
      </c>
      <c r="I574" s="7"/>
      <c r="J574" s="7"/>
      <c r="K574" s="7"/>
      <c r="L574" s="7"/>
      <c r="M574" s="54" t="str">
        <f t="shared" si="25"/>
        <v/>
      </c>
      <c r="N574" s="56" t="str">
        <f t="shared" si="26"/>
        <v/>
      </c>
      <c r="O574" s="54" t="str" cm="1">
        <f t="array" ref="O574">_xlfn.IFS(N574="","",AND(H574&lt;32,M574&gt;31,N574&gt;5),"RCI",N574&gt;5,"RI",N574&lt;-5,"RD", AND(N574&gt;-6,N574&lt;6),"NRC")</f>
        <v/>
      </c>
    </row>
    <row r="575" spans="4:15" x14ac:dyDescent="0.35">
      <c r="D575" s="7"/>
      <c r="E575" s="7"/>
      <c r="F575" s="7"/>
      <c r="G575" s="7"/>
      <c r="H575" s="54" t="str">
        <f t="shared" si="24"/>
        <v/>
      </c>
      <c r="I575" s="7"/>
      <c r="J575" s="7"/>
      <c r="K575" s="7"/>
      <c r="L575" s="7"/>
      <c r="M575" s="54" t="str">
        <f t="shared" si="25"/>
        <v/>
      </c>
      <c r="N575" s="56" t="str">
        <f t="shared" si="26"/>
        <v/>
      </c>
      <c r="O575" s="54" t="str" cm="1">
        <f t="array" ref="O575">_xlfn.IFS(N575="","",AND(H575&lt;32,M575&gt;31,N575&gt;5),"RCI",N575&gt;5,"RI",N575&lt;-5,"RD", AND(N575&gt;-6,N575&lt;6),"NRC")</f>
        <v/>
      </c>
    </row>
    <row r="576" spans="4:15" x14ac:dyDescent="0.35">
      <c r="D576" s="7"/>
      <c r="E576" s="7"/>
      <c r="F576" s="7"/>
      <c r="G576" s="7"/>
      <c r="H576" s="54" t="str">
        <f t="shared" si="24"/>
        <v/>
      </c>
      <c r="I576" s="7"/>
      <c r="J576" s="7"/>
      <c r="K576" s="7"/>
      <c r="L576" s="7"/>
      <c r="M576" s="54" t="str">
        <f t="shared" si="25"/>
        <v/>
      </c>
      <c r="N576" s="56" t="str">
        <f t="shared" si="26"/>
        <v/>
      </c>
      <c r="O576" s="54" t="str" cm="1">
        <f t="array" ref="O576">_xlfn.IFS(N576="","",AND(H576&lt;32,M576&gt;31,N576&gt;5),"RCI",N576&gt;5,"RI",N576&lt;-5,"RD", AND(N576&gt;-6,N576&lt;6),"NRC")</f>
        <v/>
      </c>
    </row>
    <row r="577" spans="4:15" x14ac:dyDescent="0.35">
      <c r="D577" s="7"/>
      <c r="E577" s="7"/>
      <c r="F577" s="7"/>
      <c r="G577" s="7"/>
      <c r="H577" s="54" t="str">
        <f t="shared" si="24"/>
        <v/>
      </c>
      <c r="I577" s="7"/>
      <c r="J577" s="7"/>
      <c r="K577" s="7"/>
      <c r="L577" s="7"/>
      <c r="M577" s="54" t="str">
        <f t="shared" si="25"/>
        <v/>
      </c>
      <c r="N577" s="56" t="str">
        <f t="shared" si="26"/>
        <v/>
      </c>
      <c r="O577" s="54" t="str" cm="1">
        <f t="array" ref="O577">_xlfn.IFS(N577="","",AND(H577&lt;32,M577&gt;31,N577&gt;5),"RCI",N577&gt;5,"RI",N577&lt;-5,"RD", AND(N577&gt;-6,N577&lt;6),"NRC")</f>
        <v/>
      </c>
    </row>
    <row r="578" spans="4:15" x14ac:dyDescent="0.35">
      <c r="D578" s="7"/>
      <c r="E578" s="7"/>
      <c r="F578" s="7"/>
      <c r="G578" s="7"/>
      <c r="H578" s="54" t="str">
        <f t="shared" si="24"/>
        <v/>
      </c>
      <c r="I578" s="7"/>
      <c r="J578" s="7"/>
      <c r="K578" s="7"/>
      <c r="L578" s="7"/>
      <c r="M578" s="54" t="str">
        <f t="shared" si="25"/>
        <v/>
      </c>
      <c r="N578" s="56" t="str">
        <f t="shared" si="26"/>
        <v/>
      </c>
      <c r="O578" s="54" t="str" cm="1">
        <f t="array" ref="O578">_xlfn.IFS(N578="","",AND(H578&lt;32,M578&gt;31,N578&gt;5),"RCI",N578&gt;5,"RI",N578&lt;-5,"RD", AND(N578&gt;-6,N578&lt;6),"NRC")</f>
        <v/>
      </c>
    </row>
    <row r="579" spans="4:15" x14ac:dyDescent="0.35">
      <c r="D579" s="7"/>
      <c r="E579" s="7"/>
      <c r="F579" s="7"/>
      <c r="G579" s="7"/>
      <c r="H579" s="54" t="str">
        <f t="shared" si="24"/>
        <v/>
      </c>
      <c r="I579" s="7"/>
      <c r="J579" s="7"/>
      <c r="K579" s="7"/>
      <c r="L579" s="7"/>
      <c r="M579" s="54" t="str">
        <f t="shared" si="25"/>
        <v/>
      </c>
      <c r="N579" s="56" t="str">
        <f t="shared" si="26"/>
        <v/>
      </c>
      <c r="O579" s="54" t="str" cm="1">
        <f t="array" ref="O579">_xlfn.IFS(N579="","",AND(H579&lt;32,M579&gt;31,N579&gt;5),"RCI",N579&gt;5,"RI",N579&lt;-5,"RD", AND(N579&gt;-6,N579&lt;6),"NRC")</f>
        <v/>
      </c>
    </row>
    <row r="580" spans="4:15" x14ac:dyDescent="0.35">
      <c r="D580" s="7"/>
      <c r="E580" s="7"/>
      <c r="F580" s="7"/>
      <c r="G580" s="7"/>
      <c r="H580" s="54" t="str">
        <f t="shared" ref="H580:H636" si="27">IF(COUNT(D580:G580)=4,SUM(D580:G580),"")</f>
        <v/>
      </c>
      <c r="I580" s="7"/>
      <c r="J580" s="7"/>
      <c r="K580" s="7"/>
      <c r="L580" s="7"/>
      <c r="M580" s="54" t="str">
        <f t="shared" ref="M580:M636" si="28">IF(COUNT(I580:L580)=4,SUM(I580:L580),"")</f>
        <v/>
      </c>
      <c r="N580" s="56" t="str">
        <f t="shared" ref="N580:N636" si="29">IF(COUNT(H580,M580)=2,M580-H580,"")</f>
        <v/>
      </c>
      <c r="O580" s="54" t="str" cm="1">
        <f t="array" ref="O580">_xlfn.IFS(N580="","",AND(H580&lt;32,M580&gt;31,N580&gt;5),"RCI",N580&gt;5,"RI",N580&lt;-5,"RD", AND(N580&gt;-6,N580&lt;6),"NRC")</f>
        <v/>
      </c>
    </row>
    <row r="581" spans="4:15" x14ac:dyDescent="0.35">
      <c r="D581" s="7"/>
      <c r="E581" s="7"/>
      <c r="F581" s="7"/>
      <c r="G581" s="7"/>
      <c r="H581" s="54" t="str">
        <f t="shared" si="27"/>
        <v/>
      </c>
      <c r="I581" s="7"/>
      <c r="J581" s="7"/>
      <c r="K581" s="7"/>
      <c r="L581" s="7"/>
      <c r="M581" s="54" t="str">
        <f t="shared" si="28"/>
        <v/>
      </c>
      <c r="N581" s="56" t="str">
        <f t="shared" si="29"/>
        <v/>
      </c>
      <c r="O581" s="54" t="str" cm="1">
        <f t="array" ref="O581">_xlfn.IFS(N581="","",AND(H581&lt;32,M581&gt;31,N581&gt;5),"RCI",N581&gt;5,"RI",N581&lt;-5,"RD", AND(N581&gt;-6,N581&lt;6),"NRC")</f>
        <v/>
      </c>
    </row>
    <row r="582" spans="4:15" x14ac:dyDescent="0.35">
      <c r="D582" s="7"/>
      <c r="E582" s="7"/>
      <c r="F582" s="7"/>
      <c r="G582" s="7"/>
      <c r="H582" s="54" t="str">
        <f t="shared" si="27"/>
        <v/>
      </c>
      <c r="I582" s="7"/>
      <c r="J582" s="7"/>
      <c r="K582" s="7"/>
      <c r="L582" s="7"/>
      <c r="M582" s="54" t="str">
        <f t="shared" si="28"/>
        <v/>
      </c>
      <c r="N582" s="56" t="str">
        <f t="shared" si="29"/>
        <v/>
      </c>
      <c r="O582" s="54" t="str" cm="1">
        <f t="array" ref="O582">_xlfn.IFS(N582="","",AND(H582&lt;32,M582&gt;31,N582&gt;5),"RCI",N582&gt;5,"RI",N582&lt;-5,"RD", AND(N582&gt;-6,N582&lt;6),"NRC")</f>
        <v/>
      </c>
    </row>
    <row r="583" spans="4:15" x14ac:dyDescent="0.35">
      <c r="D583" s="7"/>
      <c r="E583" s="7"/>
      <c r="F583" s="7"/>
      <c r="G583" s="7"/>
      <c r="H583" s="54" t="str">
        <f t="shared" si="27"/>
        <v/>
      </c>
      <c r="I583" s="7"/>
      <c r="J583" s="7"/>
      <c r="K583" s="7"/>
      <c r="L583" s="7"/>
      <c r="M583" s="54" t="str">
        <f t="shared" si="28"/>
        <v/>
      </c>
      <c r="N583" s="56" t="str">
        <f t="shared" si="29"/>
        <v/>
      </c>
      <c r="O583" s="54" t="str" cm="1">
        <f t="array" ref="O583">_xlfn.IFS(N583="","",AND(H583&lt;32,M583&gt;31,N583&gt;5),"RCI",N583&gt;5,"RI",N583&lt;-5,"RD", AND(N583&gt;-6,N583&lt;6),"NRC")</f>
        <v/>
      </c>
    </row>
    <row r="584" spans="4:15" x14ac:dyDescent="0.35">
      <c r="D584" s="7"/>
      <c r="E584" s="7"/>
      <c r="F584" s="7"/>
      <c r="G584" s="7"/>
      <c r="H584" s="54" t="str">
        <f t="shared" si="27"/>
        <v/>
      </c>
      <c r="I584" s="7"/>
      <c r="J584" s="7"/>
      <c r="K584" s="7"/>
      <c r="L584" s="7"/>
      <c r="M584" s="54" t="str">
        <f t="shared" si="28"/>
        <v/>
      </c>
      <c r="N584" s="56" t="str">
        <f t="shared" si="29"/>
        <v/>
      </c>
      <c r="O584" s="54" t="str" cm="1">
        <f t="array" ref="O584">_xlfn.IFS(N584="","",AND(H584&lt;32,M584&gt;31,N584&gt;5),"RCI",N584&gt;5,"RI",N584&lt;-5,"RD", AND(N584&gt;-6,N584&lt;6),"NRC")</f>
        <v/>
      </c>
    </row>
    <row r="585" spans="4:15" x14ac:dyDescent="0.35">
      <c r="D585" s="7"/>
      <c r="E585" s="7"/>
      <c r="F585" s="7"/>
      <c r="G585" s="7"/>
      <c r="H585" s="54" t="str">
        <f t="shared" si="27"/>
        <v/>
      </c>
      <c r="I585" s="7"/>
      <c r="J585" s="7"/>
      <c r="K585" s="7"/>
      <c r="L585" s="7"/>
      <c r="M585" s="54" t="str">
        <f t="shared" si="28"/>
        <v/>
      </c>
      <c r="N585" s="56" t="str">
        <f t="shared" si="29"/>
        <v/>
      </c>
      <c r="O585" s="54" t="str" cm="1">
        <f t="array" ref="O585">_xlfn.IFS(N585="","",AND(H585&lt;32,M585&gt;31,N585&gt;5),"RCI",N585&gt;5,"RI",N585&lt;-5,"RD", AND(N585&gt;-6,N585&lt;6),"NRC")</f>
        <v/>
      </c>
    </row>
    <row r="586" spans="4:15" x14ac:dyDescent="0.35">
      <c r="D586" s="7"/>
      <c r="E586" s="7"/>
      <c r="F586" s="7"/>
      <c r="G586" s="7"/>
      <c r="H586" s="54" t="str">
        <f t="shared" si="27"/>
        <v/>
      </c>
      <c r="I586" s="7"/>
      <c r="J586" s="7"/>
      <c r="K586" s="7"/>
      <c r="L586" s="7"/>
      <c r="M586" s="54" t="str">
        <f t="shared" si="28"/>
        <v/>
      </c>
      <c r="N586" s="56" t="str">
        <f t="shared" si="29"/>
        <v/>
      </c>
      <c r="O586" s="54" t="str" cm="1">
        <f t="array" ref="O586">_xlfn.IFS(N586="","",AND(H586&lt;32,M586&gt;31,N586&gt;5),"RCI",N586&gt;5,"RI",N586&lt;-5,"RD", AND(N586&gt;-6,N586&lt;6),"NRC")</f>
        <v/>
      </c>
    </row>
    <row r="587" spans="4:15" x14ac:dyDescent="0.35">
      <c r="D587" s="7"/>
      <c r="E587" s="7"/>
      <c r="F587" s="7"/>
      <c r="G587" s="7"/>
      <c r="H587" s="54" t="str">
        <f t="shared" si="27"/>
        <v/>
      </c>
      <c r="I587" s="7"/>
      <c r="J587" s="7"/>
      <c r="K587" s="7"/>
      <c r="L587" s="7"/>
      <c r="M587" s="54" t="str">
        <f t="shared" si="28"/>
        <v/>
      </c>
      <c r="N587" s="56" t="str">
        <f t="shared" si="29"/>
        <v/>
      </c>
      <c r="O587" s="54" t="str" cm="1">
        <f t="array" ref="O587">_xlfn.IFS(N587="","",AND(H587&lt;32,M587&gt;31,N587&gt;5),"RCI",N587&gt;5,"RI",N587&lt;-5,"RD", AND(N587&gt;-6,N587&lt;6),"NRC")</f>
        <v/>
      </c>
    </row>
    <row r="588" spans="4:15" x14ac:dyDescent="0.35">
      <c r="D588" s="7"/>
      <c r="E588" s="7"/>
      <c r="F588" s="7"/>
      <c r="G588" s="7"/>
      <c r="H588" s="54" t="str">
        <f t="shared" si="27"/>
        <v/>
      </c>
      <c r="I588" s="7"/>
      <c r="J588" s="7"/>
      <c r="K588" s="7"/>
      <c r="L588" s="7"/>
      <c r="M588" s="54" t="str">
        <f t="shared" si="28"/>
        <v/>
      </c>
      <c r="N588" s="56" t="str">
        <f t="shared" si="29"/>
        <v/>
      </c>
      <c r="O588" s="54" t="str" cm="1">
        <f t="array" ref="O588">_xlfn.IFS(N588="","",AND(H588&lt;32,M588&gt;31,N588&gt;5),"RCI",N588&gt;5,"RI",N588&lt;-5,"RD", AND(N588&gt;-6,N588&lt;6),"NRC")</f>
        <v/>
      </c>
    </row>
    <row r="589" spans="4:15" x14ac:dyDescent="0.35">
      <c r="D589" s="7"/>
      <c r="E589" s="7"/>
      <c r="F589" s="7"/>
      <c r="G589" s="7"/>
      <c r="H589" s="54" t="str">
        <f t="shared" si="27"/>
        <v/>
      </c>
      <c r="I589" s="7"/>
      <c r="J589" s="7"/>
      <c r="K589" s="7"/>
      <c r="L589" s="7"/>
      <c r="M589" s="54" t="str">
        <f t="shared" si="28"/>
        <v/>
      </c>
      <c r="N589" s="56" t="str">
        <f t="shared" si="29"/>
        <v/>
      </c>
      <c r="O589" s="54" t="str" cm="1">
        <f t="array" ref="O589">_xlfn.IFS(N589="","",AND(H589&lt;32,M589&gt;31,N589&gt;5),"RCI",N589&gt;5,"RI",N589&lt;-5,"RD", AND(N589&gt;-6,N589&lt;6),"NRC")</f>
        <v/>
      </c>
    </row>
    <row r="590" spans="4:15" x14ac:dyDescent="0.35">
      <c r="D590" s="7"/>
      <c r="E590" s="7"/>
      <c r="F590" s="7"/>
      <c r="G590" s="7"/>
      <c r="H590" s="54" t="str">
        <f t="shared" si="27"/>
        <v/>
      </c>
      <c r="I590" s="7"/>
      <c r="J590" s="7"/>
      <c r="K590" s="7"/>
      <c r="L590" s="7"/>
      <c r="M590" s="54" t="str">
        <f t="shared" si="28"/>
        <v/>
      </c>
      <c r="N590" s="56" t="str">
        <f t="shared" si="29"/>
        <v/>
      </c>
      <c r="O590" s="54" t="str" cm="1">
        <f t="array" ref="O590">_xlfn.IFS(N590="","",AND(H590&lt;32,M590&gt;31,N590&gt;5),"RCI",N590&gt;5,"RI",N590&lt;-5,"RD", AND(N590&gt;-6,N590&lt;6),"NRC")</f>
        <v/>
      </c>
    </row>
    <row r="591" spans="4:15" x14ac:dyDescent="0.35">
      <c r="D591" s="7"/>
      <c r="E591" s="7"/>
      <c r="F591" s="7"/>
      <c r="G591" s="7"/>
      <c r="H591" s="54" t="str">
        <f t="shared" si="27"/>
        <v/>
      </c>
      <c r="I591" s="7"/>
      <c r="J591" s="7"/>
      <c r="K591" s="7"/>
      <c r="L591" s="7"/>
      <c r="M591" s="54" t="str">
        <f t="shared" si="28"/>
        <v/>
      </c>
      <c r="N591" s="56" t="str">
        <f t="shared" si="29"/>
        <v/>
      </c>
      <c r="O591" s="54" t="str" cm="1">
        <f t="array" ref="O591">_xlfn.IFS(N591="","",AND(H591&lt;32,M591&gt;31,N591&gt;5),"RCI",N591&gt;5,"RI",N591&lt;-5,"RD", AND(N591&gt;-6,N591&lt;6),"NRC")</f>
        <v/>
      </c>
    </row>
    <row r="592" spans="4:15" x14ac:dyDescent="0.35">
      <c r="D592" s="7"/>
      <c r="E592" s="7"/>
      <c r="F592" s="7"/>
      <c r="G592" s="7"/>
      <c r="H592" s="54" t="str">
        <f t="shared" si="27"/>
        <v/>
      </c>
      <c r="I592" s="7"/>
      <c r="J592" s="7"/>
      <c r="K592" s="7"/>
      <c r="L592" s="7"/>
      <c r="M592" s="54" t="str">
        <f t="shared" si="28"/>
        <v/>
      </c>
      <c r="N592" s="56" t="str">
        <f t="shared" si="29"/>
        <v/>
      </c>
      <c r="O592" s="54" t="str" cm="1">
        <f t="array" ref="O592">_xlfn.IFS(N592="","",AND(H592&lt;32,M592&gt;31,N592&gt;5),"RCI",N592&gt;5,"RI",N592&lt;-5,"RD", AND(N592&gt;-6,N592&lt;6),"NRC")</f>
        <v/>
      </c>
    </row>
    <row r="593" spans="4:15" x14ac:dyDescent="0.35">
      <c r="D593" s="7"/>
      <c r="E593" s="7"/>
      <c r="F593" s="7"/>
      <c r="G593" s="7"/>
      <c r="H593" s="54" t="str">
        <f t="shared" si="27"/>
        <v/>
      </c>
      <c r="I593" s="7"/>
      <c r="J593" s="7"/>
      <c r="K593" s="7"/>
      <c r="L593" s="7"/>
      <c r="M593" s="54" t="str">
        <f t="shared" si="28"/>
        <v/>
      </c>
      <c r="N593" s="56" t="str">
        <f t="shared" si="29"/>
        <v/>
      </c>
      <c r="O593" s="54" t="str" cm="1">
        <f t="array" ref="O593">_xlfn.IFS(N593="","",AND(H593&lt;32,M593&gt;31,N593&gt;5),"RCI",N593&gt;5,"RI",N593&lt;-5,"RD", AND(N593&gt;-6,N593&lt;6),"NRC")</f>
        <v/>
      </c>
    </row>
    <row r="594" spans="4:15" x14ac:dyDescent="0.35">
      <c r="D594" s="7"/>
      <c r="E594" s="7"/>
      <c r="F594" s="7"/>
      <c r="G594" s="7"/>
      <c r="H594" s="54" t="str">
        <f t="shared" si="27"/>
        <v/>
      </c>
      <c r="I594" s="7"/>
      <c r="J594" s="7"/>
      <c r="K594" s="7"/>
      <c r="L594" s="7"/>
      <c r="M594" s="54" t="str">
        <f t="shared" si="28"/>
        <v/>
      </c>
      <c r="N594" s="56" t="str">
        <f t="shared" si="29"/>
        <v/>
      </c>
      <c r="O594" s="54" t="str" cm="1">
        <f t="array" ref="O594">_xlfn.IFS(N594="","",AND(H594&lt;32,M594&gt;31,N594&gt;5),"RCI",N594&gt;5,"RI",N594&lt;-5,"RD", AND(N594&gt;-6,N594&lt;6),"NRC")</f>
        <v/>
      </c>
    </row>
    <row r="595" spans="4:15" x14ac:dyDescent="0.35">
      <c r="D595" s="7"/>
      <c r="E595" s="7"/>
      <c r="F595" s="7"/>
      <c r="G595" s="7"/>
      <c r="H595" s="54" t="str">
        <f t="shared" si="27"/>
        <v/>
      </c>
      <c r="I595" s="7"/>
      <c r="J595" s="7"/>
      <c r="K595" s="7"/>
      <c r="L595" s="7"/>
      <c r="M595" s="54" t="str">
        <f t="shared" si="28"/>
        <v/>
      </c>
      <c r="N595" s="56" t="str">
        <f t="shared" si="29"/>
        <v/>
      </c>
      <c r="O595" s="54" t="str" cm="1">
        <f t="array" ref="O595">_xlfn.IFS(N595="","",AND(H595&lt;32,M595&gt;31,N595&gt;5),"RCI",N595&gt;5,"RI",N595&lt;-5,"RD", AND(N595&gt;-6,N595&lt;6),"NRC")</f>
        <v/>
      </c>
    </row>
    <row r="596" spans="4:15" x14ac:dyDescent="0.35">
      <c r="D596" s="7"/>
      <c r="E596" s="7"/>
      <c r="F596" s="7"/>
      <c r="G596" s="7"/>
      <c r="H596" s="54" t="str">
        <f t="shared" si="27"/>
        <v/>
      </c>
      <c r="I596" s="7"/>
      <c r="J596" s="7"/>
      <c r="K596" s="7"/>
      <c r="L596" s="7"/>
      <c r="M596" s="54" t="str">
        <f t="shared" si="28"/>
        <v/>
      </c>
      <c r="N596" s="56" t="str">
        <f t="shared" si="29"/>
        <v/>
      </c>
      <c r="O596" s="54" t="str" cm="1">
        <f t="array" ref="O596">_xlfn.IFS(N596="","",AND(H596&lt;32,M596&gt;31,N596&gt;5),"RCI",N596&gt;5,"RI",N596&lt;-5,"RD", AND(N596&gt;-6,N596&lt;6),"NRC")</f>
        <v/>
      </c>
    </row>
    <row r="597" spans="4:15" x14ac:dyDescent="0.35">
      <c r="D597" s="7"/>
      <c r="E597" s="7"/>
      <c r="F597" s="7"/>
      <c r="G597" s="7"/>
      <c r="H597" s="54" t="str">
        <f t="shared" si="27"/>
        <v/>
      </c>
      <c r="I597" s="7"/>
      <c r="J597" s="7"/>
      <c r="K597" s="7"/>
      <c r="L597" s="7"/>
      <c r="M597" s="54" t="str">
        <f t="shared" si="28"/>
        <v/>
      </c>
      <c r="N597" s="56" t="str">
        <f t="shared" si="29"/>
        <v/>
      </c>
      <c r="O597" s="54" t="str" cm="1">
        <f t="array" ref="O597">_xlfn.IFS(N597="","",AND(H597&lt;32,M597&gt;31,N597&gt;5),"RCI",N597&gt;5,"RI",N597&lt;-5,"RD", AND(N597&gt;-6,N597&lt;6),"NRC")</f>
        <v/>
      </c>
    </row>
    <row r="598" spans="4:15" x14ac:dyDescent="0.35">
      <c r="D598" s="7"/>
      <c r="E598" s="7"/>
      <c r="F598" s="7"/>
      <c r="G598" s="7"/>
      <c r="H598" s="54" t="str">
        <f t="shared" si="27"/>
        <v/>
      </c>
      <c r="I598" s="7"/>
      <c r="J598" s="7"/>
      <c r="K598" s="7"/>
      <c r="L598" s="7"/>
      <c r="M598" s="54" t="str">
        <f t="shared" si="28"/>
        <v/>
      </c>
      <c r="N598" s="56" t="str">
        <f t="shared" si="29"/>
        <v/>
      </c>
      <c r="O598" s="54" t="str" cm="1">
        <f t="array" ref="O598">_xlfn.IFS(N598="","",AND(H598&lt;32,M598&gt;31,N598&gt;5),"RCI",N598&gt;5,"RI",N598&lt;-5,"RD", AND(N598&gt;-6,N598&lt;6),"NRC")</f>
        <v/>
      </c>
    </row>
    <row r="599" spans="4:15" x14ac:dyDescent="0.35">
      <c r="D599" s="7"/>
      <c r="E599" s="7"/>
      <c r="F599" s="7"/>
      <c r="G599" s="7"/>
      <c r="H599" s="54" t="str">
        <f t="shared" si="27"/>
        <v/>
      </c>
      <c r="I599" s="7"/>
      <c r="J599" s="7"/>
      <c r="K599" s="7"/>
      <c r="L599" s="7"/>
      <c r="M599" s="54" t="str">
        <f t="shared" si="28"/>
        <v/>
      </c>
      <c r="N599" s="56" t="str">
        <f t="shared" si="29"/>
        <v/>
      </c>
      <c r="O599" s="54" t="str" cm="1">
        <f t="array" ref="O599">_xlfn.IFS(N599="","",AND(H599&lt;32,M599&gt;31,N599&gt;5),"RCI",N599&gt;5,"RI",N599&lt;-5,"RD", AND(N599&gt;-6,N599&lt;6),"NRC")</f>
        <v/>
      </c>
    </row>
    <row r="600" spans="4:15" x14ac:dyDescent="0.35">
      <c r="D600" s="7"/>
      <c r="E600" s="7"/>
      <c r="F600" s="7"/>
      <c r="G600" s="7"/>
      <c r="H600" s="54" t="str">
        <f t="shared" si="27"/>
        <v/>
      </c>
      <c r="I600" s="7"/>
      <c r="J600" s="7"/>
      <c r="K600" s="7"/>
      <c r="L600" s="7"/>
      <c r="M600" s="54" t="str">
        <f t="shared" si="28"/>
        <v/>
      </c>
      <c r="N600" s="56" t="str">
        <f t="shared" si="29"/>
        <v/>
      </c>
      <c r="O600" s="54" t="str" cm="1">
        <f t="array" ref="O600">_xlfn.IFS(N600="","",AND(H600&lt;32,M600&gt;31,N600&gt;5),"RCI",N600&gt;5,"RI",N600&lt;-5,"RD", AND(N600&gt;-6,N600&lt;6),"NRC")</f>
        <v/>
      </c>
    </row>
    <row r="601" spans="4:15" x14ac:dyDescent="0.35">
      <c r="D601" s="7"/>
      <c r="E601" s="7"/>
      <c r="F601" s="7"/>
      <c r="G601" s="7"/>
      <c r="H601" s="54" t="str">
        <f t="shared" si="27"/>
        <v/>
      </c>
      <c r="I601" s="7"/>
      <c r="J601" s="7"/>
      <c r="K601" s="7"/>
      <c r="L601" s="7"/>
      <c r="M601" s="54" t="str">
        <f t="shared" si="28"/>
        <v/>
      </c>
      <c r="N601" s="56" t="str">
        <f t="shared" si="29"/>
        <v/>
      </c>
      <c r="O601" s="54" t="str" cm="1">
        <f t="array" ref="O601">_xlfn.IFS(N601="","",AND(H601&lt;32,M601&gt;31,N601&gt;5),"RCI",N601&gt;5,"RI",N601&lt;-5,"RD", AND(N601&gt;-6,N601&lt;6),"NRC")</f>
        <v/>
      </c>
    </row>
    <row r="602" spans="4:15" x14ac:dyDescent="0.35">
      <c r="D602" s="7"/>
      <c r="E602" s="7"/>
      <c r="F602" s="7"/>
      <c r="G602" s="7"/>
      <c r="H602" s="54" t="str">
        <f t="shared" si="27"/>
        <v/>
      </c>
      <c r="I602" s="7"/>
      <c r="J602" s="7"/>
      <c r="K602" s="7"/>
      <c r="L602" s="7"/>
      <c r="M602" s="54" t="str">
        <f t="shared" si="28"/>
        <v/>
      </c>
      <c r="N602" s="56" t="str">
        <f t="shared" si="29"/>
        <v/>
      </c>
      <c r="O602" s="54" t="str" cm="1">
        <f t="array" ref="O602">_xlfn.IFS(N602="","",AND(H602&lt;32,M602&gt;31,N602&gt;5),"RCI",N602&gt;5,"RI",N602&lt;-5,"RD", AND(N602&gt;-6,N602&lt;6),"NRC")</f>
        <v/>
      </c>
    </row>
    <row r="603" spans="4:15" x14ac:dyDescent="0.35">
      <c r="D603" s="7"/>
      <c r="E603" s="7"/>
      <c r="F603" s="7"/>
      <c r="G603" s="7"/>
      <c r="H603" s="54" t="str">
        <f t="shared" si="27"/>
        <v/>
      </c>
      <c r="I603" s="7"/>
      <c r="J603" s="7"/>
      <c r="K603" s="7"/>
      <c r="L603" s="7"/>
      <c r="M603" s="54" t="str">
        <f t="shared" si="28"/>
        <v/>
      </c>
      <c r="N603" s="56" t="str">
        <f t="shared" si="29"/>
        <v/>
      </c>
      <c r="O603" s="54" t="str" cm="1">
        <f t="array" ref="O603">_xlfn.IFS(N603="","",AND(H603&lt;32,M603&gt;31,N603&gt;5),"RCI",N603&gt;5,"RI",N603&lt;-5,"RD", AND(N603&gt;-6,N603&lt;6),"NRC")</f>
        <v/>
      </c>
    </row>
    <row r="604" spans="4:15" x14ac:dyDescent="0.35">
      <c r="D604" s="7"/>
      <c r="E604" s="7"/>
      <c r="F604" s="7"/>
      <c r="G604" s="7"/>
      <c r="H604" s="54" t="str">
        <f t="shared" si="27"/>
        <v/>
      </c>
      <c r="I604" s="7"/>
      <c r="J604" s="7"/>
      <c r="K604" s="7"/>
      <c r="L604" s="7"/>
      <c r="M604" s="54" t="str">
        <f t="shared" si="28"/>
        <v/>
      </c>
      <c r="N604" s="56" t="str">
        <f t="shared" si="29"/>
        <v/>
      </c>
      <c r="O604" s="54" t="str" cm="1">
        <f t="array" ref="O604">_xlfn.IFS(N604="","",AND(H604&lt;32,M604&gt;31,N604&gt;5),"RCI",N604&gt;5,"RI",N604&lt;-5,"RD", AND(N604&gt;-6,N604&lt;6),"NRC")</f>
        <v/>
      </c>
    </row>
    <row r="605" spans="4:15" x14ac:dyDescent="0.35">
      <c r="D605" s="7"/>
      <c r="E605" s="7"/>
      <c r="F605" s="7"/>
      <c r="G605" s="7"/>
      <c r="H605" s="54" t="str">
        <f t="shared" si="27"/>
        <v/>
      </c>
      <c r="I605" s="7"/>
      <c r="J605" s="7"/>
      <c r="K605" s="7"/>
      <c r="L605" s="7"/>
      <c r="M605" s="54" t="str">
        <f t="shared" si="28"/>
        <v/>
      </c>
      <c r="N605" s="56" t="str">
        <f t="shared" si="29"/>
        <v/>
      </c>
      <c r="O605" s="54" t="str" cm="1">
        <f t="array" ref="O605">_xlfn.IFS(N605="","",AND(H605&lt;32,M605&gt;31,N605&gt;5),"RCI",N605&gt;5,"RI",N605&lt;-5,"RD", AND(N605&gt;-6,N605&lt;6),"NRC")</f>
        <v/>
      </c>
    </row>
    <row r="606" spans="4:15" x14ac:dyDescent="0.35">
      <c r="D606" s="7"/>
      <c r="E606" s="7"/>
      <c r="F606" s="7"/>
      <c r="G606" s="7"/>
      <c r="H606" s="54" t="str">
        <f t="shared" si="27"/>
        <v/>
      </c>
      <c r="I606" s="7"/>
      <c r="J606" s="7"/>
      <c r="K606" s="7"/>
      <c r="L606" s="7"/>
      <c r="M606" s="54" t="str">
        <f t="shared" si="28"/>
        <v/>
      </c>
      <c r="N606" s="56" t="str">
        <f t="shared" si="29"/>
        <v/>
      </c>
      <c r="O606" s="54" t="str" cm="1">
        <f t="array" ref="O606">_xlfn.IFS(N606="","",AND(H606&lt;32,M606&gt;31,N606&gt;5),"RCI",N606&gt;5,"RI",N606&lt;-5,"RD", AND(N606&gt;-6,N606&lt;6),"NRC")</f>
        <v/>
      </c>
    </row>
    <row r="607" spans="4:15" x14ac:dyDescent="0.35">
      <c r="D607" s="7"/>
      <c r="E607" s="7"/>
      <c r="F607" s="7"/>
      <c r="G607" s="7"/>
      <c r="H607" s="54" t="str">
        <f t="shared" si="27"/>
        <v/>
      </c>
      <c r="I607" s="7"/>
      <c r="J607" s="7"/>
      <c r="K607" s="7"/>
      <c r="L607" s="7"/>
      <c r="M607" s="54" t="str">
        <f t="shared" si="28"/>
        <v/>
      </c>
      <c r="N607" s="56" t="str">
        <f t="shared" si="29"/>
        <v/>
      </c>
      <c r="O607" s="54" t="str" cm="1">
        <f t="array" ref="O607">_xlfn.IFS(N607="","",AND(H607&lt;32,M607&gt;31,N607&gt;5),"RCI",N607&gt;5,"RI",N607&lt;-5,"RD", AND(N607&gt;-6,N607&lt;6),"NRC")</f>
        <v/>
      </c>
    </row>
    <row r="608" spans="4:15" x14ac:dyDescent="0.35">
      <c r="D608" s="7"/>
      <c r="E608" s="7"/>
      <c r="F608" s="7"/>
      <c r="G608" s="7"/>
      <c r="H608" s="54" t="str">
        <f t="shared" si="27"/>
        <v/>
      </c>
      <c r="I608" s="7"/>
      <c r="J608" s="7"/>
      <c r="K608" s="7"/>
      <c r="L608" s="7"/>
      <c r="M608" s="54" t="str">
        <f t="shared" si="28"/>
        <v/>
      </c>
      <c r="N608" s="56" t="str">
        <f t="shared" si="29"/>
        <v/>
      </c>
      <c r="O608" s="54" t="str" cm="1">
        <f t="array" ref="O608">_xlfn.IFS(N608="","",AND(H608&lt;32,M608&gt;31,N608&gt;5),"RCI",N608&gt;5,"RI",N608&lt;-5,"RD", AND(N608&gt;-6,N608&lt;6),"NRC")</f>
        <v/>
      </c>
    </row>
    <row r="609" spans="4:15" x14ac:dyDescent="0.35">
      <c r="D609" s="7"/>
      <c r="E609" s="7"/>
      <c r="F609" s="7"/>
      <c r="G609" s="7"/>
      <c r="H609" s="54" t="str">
        <f t="shared" si="27"/>
        <v/>
      </c>
      <c r="I609" s="7"/>
      <c r="J609" s="7"/>
      <c r="K609" s="7"/>
      <c r="L609" s="7"/>
      <c r="M609" s="54" t="str">
        <f t="shared" si="28"/>
        <v/>
      </c>
      <c r="N609" s="56" t="str">
        <f t="shared" si="29"/>
        <v/>
      </c>
      <c r="O609" s="54" t="str" cm="1">
        <f t="array" ref="O609">_xlfn.IFS(N609="","",AND(H609&lt;32,M609&gt;31,N609&gt;5),"RCI",N609&gt;5,"RI",N609&lt;-5,"RD", AND(N609&gt;-6,N609&lt;6),"NRC")</f>
        <v/>
      </c>
    </row>
    <row r="610" spans="4:15" x14ac:dyDescent="0.35">
      <c r="D610" s="7"/>
      <c r="E610" s="7"/>
      <c r="F610" s="7"/>
      <c r="G610" s="7"/>
      <c r="H610" s="54" t="str">
        <f t="shared" si="27"/>
        <v/>
      </c>
      <c r="I610" s="7"/>
      <c r="J610" s="7"/>
      <c r="K610" s="7"/>
      <c r="L610" s="7"/>
      <c r="M610" s="54" t="str">
        <f t="shared" si="28"/>
        <v/>
      </c>
      <c r="N610" s="56" t="str">
        <f t="shared" si="29"/>
        <v/>
      </c>
      <c r="O610" s="54" t="str" cm="1">
        <f t="array" ref="O610">_xlfn.IFS(N610="","",AND(H610&lt;32,M610&gt;31,N610&gt;5),"RCI",N610&gt;5,"RI",N610&lt;-5,"RD", AND(N610&gt;-6,N610&lt;6),"NRC")</f>
        <v/>
      </c>
    </row>
    <row r="611" spans="4:15" x14ac:dyDescent="0.35">
      <c r="D611" s="7"/>
      <c r="E611" s="7"/>
      <c r="F611" s="7"/>
      <c r="G611" s="7"/>
      <c r="H611" s="54" t="str">
        <f t="shared" si="27"/>
        <v/>
      </c>
      <c r="I611" s="7"/>
      <c r="J611" s="7"/>
      <c r="K611" s="7"/>
      <c r="L611" s="7"/>
      <c r="M611" s="54" t="str">
        <f t="shared" si="28"/>
        <v/>
      </c>
      <c r="N611" s="56" t="str">
        <f t="shared" si="29"/>
        <v/>
      </c>
      <c r="O611" s="54" t="str" cm="1">
        <f t="array" ref="O611">_xlfn.IFS(N611="","",AND(H611&lt;32,M611&gt;31,N611&gt;5),"RCI",N611&gt;5,"RI",N611&lt;-5,"RD", AND(N611&gt;-6,N611&lt;6),"NRC")</f>
        <v/>
      </c>
    </row>
    <row r="612" spans="4:15" x14ac:dyDescent="0.35">
      <c r="D612" s="7"/>
      <c r="E612" s="7"/>
      <c r="F612" s="7"/>
      <c r="G612" s="7"/>
      <c r="H612" s="54" t="str">
        <f t="shared" si="27"/>
        <v/>
      </c>
      <c r="I612" s="7"/>
      <c r="J612" s="7"/>
      <c r="K612" s="7"/>
      <c r="L612" s="7"/>
      <c r="M612" s="54" t="str">
        <f t="shared" si="28"/>
        <v/>
      </c>
      <c r="N612" s="56" t="str">
        <f t="shared" si="29"/>
        <v/>
      </c>
      <c r="O612" s="54" t="str" cm="1">
        <f t="array" ref="O612">_xlfn.IFS(N612="","",AND(H612&lt;32,M612&gt;31,N612&gt;5),"RCI",N612&gt;5,"RI",N612&lt;-5,"RD", AND(N612&gt;-6,N612&lt;6),"NRC")</f>
        <v/>
      </c>
    </row>
    <row r="613" spans="4:15" x14ac:dyDescent="0.35">
      <c r="D613" s="7"/>
      <c r="E613" s="7"/>
      <c r="F613" s="7"/>
      <c r="G613" s="7"/>
      <c r="H613" s="54" t="str">
        <f t="shared" si="27"/>
        <v/>
      </c>
      <c r="I613" s="7"/>
      <c r="J613" s="7"/>
      <c r="K613" s="7"/>
      <c r="L613" s="7"/>
      <c r="M613" s="54" t="str">
        <f t="shared" si="28"/>
        <v/>
      </c>
      <c r="N613" s="56" t="str">
        <f t="shared" si="29"/>
        <v/>
      </c>
      <c r="O613" s="54" t="str" cm="1">
        <f t="array" ref="O613">_xlfn.IFS(N613="","",AND(H613&lt;32,M613&gt;31,N613&gt;5),"RCI",N613&gt;5,"RI",N613&lt;-5,"RD", AND(N613&gt;-6,N613&lt;6),"NRC")</f>
        <v/>
      </c>
    </row>
    <row r="614" spans="4:15" x14ac:dyDescent="0.35">
      <c r="D614" s="7"/>
      <c r="E614" s="7"/>
      <c r="F614" s="7"/>
      <c r="G614" s="7"/>
      <c r="H614" s="54" t="str">
        <f t="shared" si="27"/>
        <v/>
      </c>
      <c r="I614" s="7"/>
      <c r="J614" s="7"/>
      <c r="K614" s="7"/>
      <c r="L614" s="7"/>
      <c r="M614" s="54" t="str">
        <f t="shared" si="28"/>
        <v/>
      </c>
      <c r="N614" s="56" t="str">
        <f t="shared" si="29"/>
        <v/>
      </c>
      <c r="O614" s="54" t="str" cm="1">
        <f t="array" ref="O614">_xlfn.IFS(N614="","",AND(H614&lt;32,M614&gt;31,N614&gt;5),"RCI",N614&gt;5,"RI",N614&lt;-5,"RD", AND(N614&gt;-6,N614&lt;6),"NRC")</f>
        <v/>
      </c>
    </row>
    <row r="615" spans="4:15" x14ac:dyDescent="0.35">
      <c r="D615" s="7"/>
      <c r="E615" s="7"/>
      <c r="F615" s="7"/>
      <c r="G615" s="7"/>
      <c r="H615" s="54" t="str">
        <f t="shared" si="27"/>
        <v/>
      </c>
      <c r="I615" s="7"/>
      <c r="J615" s="7"/>
      <c r="K615" s="7"/>
      <c r="L615" s="7"/>
      <c r="M615" s="54" t="str">
        <f t="shared" si="28"/>
        <v/>
      </c>
      <c r="N615" s="56" t="str">
        <f t="shared" si="29"/>
        <v/>
      </c>
      <c r="O615" s="54" t="str" cm="1">
        <f t="array" ref="O615">_xlfn.IFS(N615="","",AND(H615&lt;32,M615&gt;31,N615&gt;5),"RCI",N615&gt;5,"RI",N615&lt;-5,"RD", AND(N615&gt;-6,N615&lt;6),"NRC")</f>
        <v/>
      </c>
    </row>
    <row r="616" spans="4:15" x14ac:dyDescent="0.35">
      <c r="D616" s="7"/>
      <c r="E616" s="7"/>
      <c r="F616" s="7"/>
      <c r="G616" s="7"/>
      <c r="H616" s="54" t="str">
        <f t="shared" si="27"/>
        <v/>
      </c>
      <c r="I616" s="7"/>
      <c r="J616" s="7"/>
      <c r="K616" s="7"/>
      <c r="L616" s="7"/>
      <c r="M616" s="54" t="str">
        <f t="shared" si="28"/>
        <v/>
      </c>
      <c r="N616" s="56" t="str">
        <f t="shared" si="29"/>
        <v/>
      </c>
      <c r="O616" s="54" t="str" cm="1">
        <f t="array" ref="O616">_xlfn.IFS(N616="","",AND(H616&lt;32,M616&gt;31,N616&gt;5),"RCI",N616&gt;5,"RI",N616&lt;-5,"RD", AND(N616&gt;-6,N616&lt;6),"NRC")</f>
        <v/>
      </c>
    </row>
    <row r="617" spans="4:15" x14ac:dyDescent="0.35">
      <c r="D617" s="7"/>
      <c r="E617" s="7"/>
      <c r="F617" s="7"/>
      <c r="G617" s="7"/>
      <c r="H617" s="54" t="str">
        <f t="shared" si="27"/>
        <v/>
      </c>
      <c r="I617" s="7"/>
      <c r="J617" s="7"/>
      <c r="K617" s="7"/>
      <c r="L617" s="7"/>
      <c r="M617" s="54" t="str">
        <f t="shared" si="28"/>
        <v/>
      </c>
      <c r="N617" s="56" t="str">
        <f t="shared" si="29"/>
        <v/>
      </c>
      <c r="O617" s="54" t="str" cm="1">
        <f t="array" ref="O617">_xlfn.IFS(N617="","",AND(H617&lt;32,M617&gt;31,N617&gt;5),"RCI",N617&gt;5,"RI",N617&lt;-5,"RD", AND(N617&gt;-6,N617&lt;6),"NRC")</f>
        <v/>
      </c>
    </row>
    <row r="618" spans="4:15" x14ac:dyDescent="0.35">
      <c r="D618" s="7"/>
      <c r="E618" s="7"/>
      <c r="F618" s="7"/>
      <c r="G618" s="7"/>
      <c r="H618" s="54" t="str">
        <f t="shared" si="27"/>
        <v/>
      </c>
      <c r="I618" s="7"/>
      <c r="J618" s="7"/>
      <c r="K618" s="7"/>
      <c r="L618" s="7"/>
      <c r="M618" s="54" t="str">
        <f t="shared" si="28"/>
        <v/>
      </c>
      <c r="N618" s="56" t="str">
        <f t="shared" si="29"/>
        <v/>
      </c>
      <c r="O618" s="54" t="str" cm="1">
        <f t="array" ref="O618">_xlfn.IFS(N618="","",AND(H618&lt;32,M618&gt;31,N618&gt;5),"RCI",N618&gt;5,"RI",N618&lt;-5,"RD", AND(N618&gt;-6,N618&lt;6),"NRC")</f>
        <v/>
      </c>
    </row>
    <row r="619" spans="4:15" x14ac:dyDescent="0.35">
      <c r="D619" s="7"/>
      <c r="E619" s="7"/>
      <c r="F619" s="7"/>
      <c r="G619" s="7"/>
      <c r="H619" s="54" t="str">
        <f t="shared" si="27"/>
        <v/>
      </c>
      <c r="I619" s="7"/>
      <c r="J619" s="7"/>
      <c r="K619" s="7"/>
      <c r="L619" s="7"/>
      <c r="M619" s="54" t="str">
        <f t="shared" si="28"/>
        <v/>
      </c>
      <c r="N619" s="56" t="str">
        <f t="shared" si="29"/>
        <v/>
      </c>
      <c r="O619" s="54" t="str" cm="1">
        <f t="array" ref="O619">_xlfn.IFS(N619="","",AND(H619&lt;32,M619&gt;31,N619&gt;5),"RCI",N619&gt;5,"RI",N619&lt;-5,"RD", AND(N619&gt;-6,N619&lt;6),"NRC")</f>
        <v/>
      </c>
    </row>
    <row r="620" spans="4:15" x14ac:dyDescent="0.35">
      <c r="D620" s="7"/>
      <c r="E620" s="7"/>
      <c r="F620" s="7"/>
      <c r="G620" s="7"/>
      <c r="H620" s="54" t="str">
        <f t="shared" si="27"/>
        <v/>
      </c>
      <c r="I620" s="7"/>
      <c r="J620" s="7"/>
      <c r="K620" s="7"/>
      <c r="L620" s="7"/>
      <c r="M620" s="54" t="str">
        <f t="shared" si="28"/>
        <v/>
      </c>
      <c r="N620" s="56" t="str">
        <f t="shared" si="29"/>
        <v/>
      </c>
      <c r="O620" s="54" t="str" cm="1">
        <f t="array" ref="O620">_xlfn.IFS(N620="","",AND(H620&lt;32,M620&gt;31,N620&gt;5),"RCI",N620&gt;5,"RI",N620&lt;-5,"RD", AND(N620&gt;-6,N620&lt;6),"NRC")</f>
        <v/>
      </c>
    </row>
    <row r="621" spans="4:15" x14ac:dyDescent="0.35">
      <c r="D621" s="7"/>
      <c r="E621" s="7"/>
      <c r="F621" s="7"/>
      <c r="G621" s="7"/>
      <c r="H621" s="54" t="str">
        <f t="shared" si="27"/>
        <v/>
      </c>
      <c r="I621" s="7"/>
      <c r="J621" s="7"/>
      <c r="K621" s="7"/>
      <c r="L621" s="7"/>
      <c r="M621" s="54" t="str">
        <f t="shared" si="28"/>
        <v/>
      </c>
      <c r="N621" s="56" t="str">
        <f t="shared" si="29"/>
        <v/>
      </c>
      <c r="O621" s="54" t="str" cm="1">
        <f t="array" ref="O621">_xlfn.IFS(N621="","",AND(H621&lt;32,M621&gt;31,N621&gt;5),"RCI",N621&gt;5,"RI",N621&lt;-5,"RD", AND(N621&gt;-6,N621&lt;6),"NRC")</f>
        <v/>
      </c>
    </row>
    <row r="622" spans="4:15" x14ac:dyDescent="0.35">
      <c r="D622" s="7"/>
      <c r="E622" s="7"/>
      <c r="F622" s="7"/>
      <c r="G622" s="7"/>
      <c r="H622" s="54" t="str">
        <f t="shared" si="27"/>
        <v/>
      </c>
      <c r="I622" s="7"/>
      <c r="J622" s="7"/>
      <c r="K622" s="7"/>
      <c r="L622" s="7"/>
      <c r="M622" s="54" t="str">
        <f t="shared" si="28"/>
        <v/>
      </c>
      <c r="N622" s="56" t="str">
        <f t="shared" si="29"/>
        <v/>
      </c>
      <c r="O622" s="54" t="str" cm="1">
        <f t="array" ref="O622">_xlfn.IFS(N622="","",AND(H622&lt;32,M622&gt;31,N622&gt;5),"RCI",N622&gt;5,"RI",N622&lt;-5,"RD", AND(N622&gt;-6,N622&lt;6),"NRC")</f>
        <v/>
      </c>
    </row>
    <row r="623" spans="4:15" x14ac:dyDescent="0.35">
      <c r="D623" s="7"/>
      <c r="E623" s="7"/>
      <c r="F623" s="7"/>
      <c r="G623" s="7"/>
      <c r="H623" s="54" t="str">
        <f t="shared" si="27"/>
        <v/>
      </c>
      <c r="I623" s="7"/>
      <c r="J623" s="7"/>
      <c r="K623" s="7"/>
      <c r="L623" s="7"/>
      <c r="M623" s="54" t="str">
        <f t="shared" si="28"/>
        <v/>
      </c>
      <c r="N623" s="56" t="str">
        <f t="shared" si="29"/>
        <v/>
      </c>
      <c r="O623" s="54" t="str" cm="1">
        <f t="array" ref="O623">_xlfn.IFS(N623="","",AND(H623&lt;32,M623&gt;31,N623&gt;5),"RCI",N623&gt;5,"RI",N623&lt;-5,"RD", AND(N623&gt;-6,N623&lt;6),"NRC")</f>
        <v/>
      </c>
    </row>
    <row r="624" spans="4:15" x14ac:dyDescent="0.35">
      <c r="D624" s="7"/>
      <c r="E624" s="7"/>
      <c r="F624" s="7"/>
      <c r="G624" s="7"/>
      <c r="H624" s="54" t="str">
        <f t="shared" si="27"/>
        <v/>
      </c>
      <c r="I624" s="7"/>
      <c r="J624" s="7"/>
      <c r="K624" s="7"/>
      <c r="L624" s="7"/>
      <c r="M624" s="54" t="str">
        <f t="shared" si="28"/>
        <v/>
      </c>
      <c r="N624" s="56" t="str">
        <f t="shared" si="29"/>
        <v/>
      </c>
      <c r="O624" s="54" t="str" cm="1">
        <f t="array" ref="O624">_xlfn.IFS(N624="","",AND(H624&lt;32,M624&gt;31,N624&gt;5),"RCI",N624&gt;5,"RI",N624&lt;-5,"RD", AND(N624&gt;-6,N624&lt;6),"NRC")</f>
        <v/>
      </c>
    </row>
    <row r="625" spans="4:15" x14ac:dyDescent="0.35">
      <c r="D625" s="7"/>
      <c r="E625" s="7"/>
      <c r="F625" s="7"/>
      <c r="G625" s="7"/>
      <c r="H625" s="54" t="str">
        <f t="shared" si="27"/>
        <v/>
      </c>
      <c r="I625" s="7"/>
      <c r="J625" s="7"/>
      <c r="K625" s="7"/>
      <c r="L625" s="7"/>
      <c r="M625" s="54" t="str">
        <f t="shared" si="28"/>
        <v/>
      </c>
      <c r="N625" s="56" t="str">
        <f t="shared" si="29"/>
        <v/>
      </c>
      <c r="O625" s="54" t="str" cm="1">
        <f t="array" ref="O625">_xlfn.IFS(N625="","",AND(H625&lt;32,M625&gt;31,N625&gt;5),"RCI",N625&gt;5,"RI",N625&lt;-5,"RD", AND(N625&gt;-6,N625&lt;6),"NRC")</f>
        <v/>
      </c>
    </row>
    <row r="626" spans="4:15" x14ac:dyDescent="0.35">
      <c r="D626" s="7"/>
      <c r="E626" s="7"/>
      <c r="F626" s="7"/>
      <c r="G626" s="7"/>
      <c r="H626" s="54" t="str">
        <f t="shared" si="27"/>
        <v/>
      </c>
      <c r="I626" s="7"/>
      <c r="J626" s="7"/>
      <c r="K626" s="7"/>
      <c r="L626" s="7"/>
      <c r="M626" s="54" t="str">
        <f t="shared" si="28"/>
        <v/>
      </c>
      <c r="N626" s="56" t="str">
        <f t="shared" si="29"/>
        <v/>
      </c>
      <c r="O626" s="54" t="str" cm="1">
        <f t="array" ref="O626">_xlfn.IFS(N626="","",AND(H626&lt;32,M626&gt;31,N626&gt;5),"RCI",N626&gt;5,"RI",N626&lt;-5,"RD", AND(N626&gt;-6,N626&lt;6),"NRC")</f>
        <v/>
      </c>
    </row>
    <row r="627" spans="4:15" x14ac:dyDescent="0.35">
      <c r="D627" s="7"/>
      <c r="E627" s="7"/>
      <c r="F627" s="7"/>
      <c r="G627" s="7"/>
      <c r="H627" s="54" t="str">
        <f t="shared" si="27"/>
        <v/>
      </c>
      <c r="I627" s="7"/>
      <c r="J627" s="7"/>
      <c r="K627" s="7"/>
      <c r="L627" s="7"/>
      <c r="M627" s="54" t="str">
        <f t="shared" si="28"/>
        <v/>
      </c>
      <c r="N627" s="56" t="str">
        <f t="shared" si="29"/>
        <v/>
      </c>
      <c r="O627" s="54" t="str" cm="1">
        <f t="array" ref="O627">_xlfn.IFS(N627="","",AND(H627&lt;32,M627&gt;31,N627&gt;5),"RCI",N627&gt;5,"RI",N627&lt;-5,"RD", AND(N627&gt;-6,N627&lt;6),"NRC")</f>
        <v/>
      </c>
    </row>
    <row r="628" spans="4:15" x14ac:dyDescent="0.35">
      <c r="D628" s="7"/>
      <c r="E628" s="7"/>
      <c r="F628" s="7"/>
      <c r="G628" s="7"/>
      <c r="H628" s="54" t="str">
        <f t="shared" si="27"/>
        <v/>
      </c>
      <c r="I628" s="7"/>
      <c r="J628" s="7"/>
      <c r="K628" s="7"/>
      <c r="L628" s="7"/>
      <c r="M628" s="54" t="str">
        <f t="shared" si="28"/>
        <v/>
      </c>
      <c r="N628" s="56" t="str">
        <f t="shared" si="29"/>
        <v/>
      </c>
      <c r="O628" s="54" t="str" cm="1">
        <f t="array" ref="O628">_xlfn.IFS(N628="","",AND(H628&lt;32,M628&gt;31,N628&gt;5),"RCI",N628&gt;5,"RI",N628&lt;-5,"RD", AND(N628&gt;-6,N628&lt;6),"NRC")</f>
        <v/>
      </c>
    </row>
    <row r="629" spans="4:15" x14ac:dyDescent="0.35">
      <c r="D629" s="7"/>
      <c r="E629" s="7"/>
      <c r="F629" s="7"/>
      <c r="G629" s="7"/>
      <c r="H629" s="54" t="str">
        <f t="shared" si="27"/>
        <v/>
      </c>
      <c r="I629" s="7"/>
      <c r="J629" s="7"/>
      <c r="K629" s="7"/>
      <c r="L629" s="7"/>
      <c r="M629" s="54" t="str">
        <f t="shared" si="28"/>
        <v/>
      </c>
      <c r="N629" s="56" t="str">
        <f t="shared" si="29"/>
        <v/>
      </c>
      <c r="O629" s="54" t="str" cm="1">
        <f t="array" ref="O629">_xlfn.IFS(N629="","",AND(H629&lt;32,M629&gt;31,N629&gt;5),"RCI",N629&gt;5,"RI",N629&lt;-5,"RD", AND(N629&gt;-6,N629&lt;6),"NRC")</f>
        <v/>
      </c>
    </row>
    <row r="630" spans="4:15" x14ac:dyDescent="0.35">
      <c r="D630" s="7"/>
      <c r="E630" s="7"/>
      <c r="F630" s="7"/>
      <c r="G630" s="7"/>
      <c r="H630" s="54" t="str">
        <f t="shared" si="27"/>
        <v/>
      </c>
      <c r="I630" s="7"/>
      <c r="J630" s="7"/>
      <c r="K630" s="7"/>
      <c r="L630" s="7"/>
      <c r="M630" s="54" t="str">
        <f t="shared" si="28"/>
        <v/>
      </c>
      <c r="N630" s="56" t="str">
        <f t="shared" si="29"/>
        <v/>
      </c>
      <c r="O630" s="54" t="str" cm="1">
        <f t="array" ref="O630">_xlfn.IFS(N630="","",AND(H630&lt;32,M630&gt;31,N630&gt;5),"RCI",N630&gt;5,"RI",N630&lt;-5,"RD", AND(N630&gt;-6,N630&lt;6),"NRC")</f>
        <v/>
      </c>
    </row>
    <row r="631" spans="4:15" x14ac:dyDescent="0.35">
      <c r="D631" s="7"/>
      <c r="E631" s="7"/>
      <c r="F631" s="7"/>
      <c r="G631" s="7"/>
      <c r="H631" s="54" t="str">
        <f t="shared" si="27"/>
        <v/>
      </c>
      <c r="I631" s="7"/>
      <c r="J631" s="7"/>
      <c r="K631" s="7"/>
      <c r="L631" s="7"/>
      <c r="M631" s="54" t="str">
        <f t="shared" si="28"/>
        <v/>
      </c>
      <c r="N631" s="56" t="str">
        <f t="shared" si="29"/>
        <v/>
      </c>
      <c r="O631" s="54" t="str" cm="1">
        <f t="array" ref="O631">_xlfn.IFS(N631="","",AND(H631&lt;32,M631&gt;31,N631&gt;5),"RCI",N631&gt;5,"RI",N631&lt;-5,"RD", AND(N631&gt;-6,N631&lt;6),"NRC")</f>
        <v/>
      </c>
    </row>
    <row r="632" spans="4:15" x14ac:dyDescent="0.35">
      <c r="D632" s="7"/>
      <c r="E632" s="7"/>
      <c r="F632" s="7"/>
      <c r="G632" s="7"/>
      <c r="H632" s="54" t="str">
        <f t="shared" si="27"/>
        <v/>
      </c>
      <c r="I632" s="7"/>
      <c r="J632" s="7"/>
      <c r="K632" s="7"/>
      <c r="L632" s="7"/>
      <c r="M632" s="54" t="str">
        <f t="shared" si="28"/>
        <v/>
      </c>
      <c r="N632" s="56" t="str">
        <f t="shared" si="29"/>
        <v/>
      </c>
      <c r="O632" s="54" t="str" cm="1">
        <f t="array" ref="O632">_xlfn.IFS(N632="","",AND(H632&lt;32,M632&gt;31,N632&gt;5),"RCI",N632&gt;5,"RI",N632&lt;-5,"RD", AND(N632&gt;-6,N632&lt;6),"NRC")</f>
        <v/>
      </c>
    </row>
    <row r="633" spans="4:15" x14ac:dyDescent="0.35">
      <c r="D633" s="7"/>
      <c r="E633" s="7"/>
      <c r="F633" s="7"/>
      <c r="G633" s="7"/>
      <c r="H633" s="54" t="str">
        <f t="shared" si="27"/>
        <v/>
      </c>
      <c r="I633" s="7"/>
      <c r="J633" s="7"/>
      <c r="K633" s="7"/>
      <c r="L633" s="7"/>
      <c r="M633" s="54" t="str">
        <f t="shared" si="28"/>
        <v/>
      </c>
      <c r="N633" s="56" t="str">
        <f t="shared" si="29"/>
        <v/>
      </c>
      <c r="O633" s="54" t="str" cm="1">
        <f t="array" ref="O633">_xlfn.IFS(N633="","",AND(H633&lt;32,M633&gt;31,N633&gt;5),"RCI",N633&gt;5,"RI",N633&lt;-5,"RD", AND(N633&gt;-6,N633&lt;6),"NRC")</f>
        <v/>
      </c>
    </row>
    <row r="634" spans="4:15" x14ac:dyDescent="0.35">
      <c r="D634" s="7"/>
      <c r="E634" s="7"/>
      <c r="F634" s="7"/>
      <c r="G634" s="7"/>
      <c r="H634" s="54" t="str">
        <f t="shared" si="27"/>
        <v/>
      </c>
      <c r="I634" s="7"/>
      <c r="J634" s="7"/>
      <c r="K634" s="7"/>
      <c r="L634" s="7"/>
      <c r="M634" s="54" t="str">
        <f t="shared" si="28"/>
        <v/>
      </c>
      <c r="N634" s="56" t="str">
        <f t="shared" si="29"/>
        <v/>
      </c>
      <c r="O634" s="54" t="str" cm="1">
        <f t="array" ref="O634">_xlfn.IFS(N634="","",AND(H634&lt;32,M634&gt;31,N634&gt;5),"RCI",N634&gt;5,"RI",N634&lt;-5,"RD", AND(N634&gt;-6,N634&lt;6),"NRC")</f>
        <v/>
      </c>
    </row>
    <row r="635" spans="4:15" x14ac:dyDescent="0.35">
      <c r="D635" s="7"/>
      <c r="E635" s="7"/>
      <c r="F635" s="7"/>
      <c r="G635" s="7"/>
      <c r="H635" s="54" t="str">
        <f t="shared" si="27"/>
        <v/>
      </c>
      <c r="I635" s="7"/>
      <c r="J635" s="7"/>
      <c r="K635" s="7"/>
      <c r="L635" s="7"/>
      <c r="M635" s="54" t="str">
        <f t="shared" si="28"/>
        <v/>
      </c>
      <c r="N635" s="56" t="str">
        <f t="shared" si="29"/>
        <v/>
      </c>
      <c r="O635" s="54" t="str" cm="1">
        <f t="array" ref="O635">_xlfn.IFS(N635="","",AND(H635&lt;32,M635&gt;31,N635&gt;5),"RCI",N635&gt;5,"RI",N635&lt;-5,"RD", AND(N635&gt;-6,N635&lt;6),"NRC")</f>
        <v/>
      </c>
    </row>
    <row r="636" spans="4:15" x14ac:dyDescent="0.35">
      <c r="D636" s="7"/>
      <c r="E636" s="7"/>
      <c r="F636" s="7"/>
      <c r="G636" s="7"/>
      <c r="H636" s="54" t="str">
        <f t="shared" si="27"/>
        <v/>
      </c>
      <c r="I636" s="7"/>
      <c r="J636" s="7"/>
      <c r="K636" s="7"/>
      <c r="L636" s="7"/>
      <c r="M636" s="54" t="str">
        <f t="shared" si="28"/>
        <v/>
      </c>
      <c r="N636" s="56" t="str">
        <f t="shared" si="29"/>
        <v/>
      </c>
      <c r="O636" s="54" t="str" cm="1">
        <f t="array" ref="O636">_xlfn.IFS(N636="","",AND(H636&lt;32,M636&gt;31,N636&gt;5),"RCI",N636&gt;5,"RI",N636&lt;-5,"RD", AND(N636&gt;-6,N636&lt;6),"NRC")</f>
        <v/>
      </c>
    </row>
  </sheetData>
  <mergeCells count="2">
    <mergeCell ref="D1:H1"/>
    <mergeCell ref="I1:M1"/>
  </mergeCells>
  <phoneticPr fontId="5" type="noConversion"/>
  <conditionalFormatting sqref="R17">
    <cfRule type="cellIs" dxfId="1" priority="1" operator="greaterThan">
      <formula>0.05</formula>
    </cfRule>
    <cfRule type="cellIs" dxfId="0" priority="2" operator="lessThan">
      <formula>0.05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F9926-827A-42ED-BF3D-D3BE9D9FF8DD}">
  <dimension ref="A1:F31"/>
  <sheetViews>
    <sheetView workbookViewId="0">
      <selection activeCell="F31" sqref="F31"/>
    </sheetView>
  </sheetViews>
  <sheetFormatPr defaultRowHeight="14.5" x14ac:dyDescent="0.35"/>
  <cols>
    <col min="1" max="1" width="10.1796875" customWidth="1"/>
    <col min="2" max="2" width="9.81640625" customWidth="1"/>
  </cols>
  <sheetData>
    <row r="1" spans="1:6" x14ac:dyDescent="0.35">
      <c r="A1" t="s">
        <v>92</v>
      </c>
      <c r="B1" t="s">
        <v>93</v>
      </c>
      <c r="C1" t="s">
        <v>94</v>
      </c>
      <c r="D1" t="s">
        <v>73</v>
      </c>
      <c r="E1" t="s">
        <v>95</v>
      </c>
      <c r="F1" t="s">
        <v>75</v>
      </c>
    </row>
    <row r="2" spans="1:6" x14ac:dyDescent="0.35">
      <c r="A2">
        <v>3</v>
      </c>
      <c r="B2">
        <f>IF(SDQ!W5=2,1,(IF(SDQ!W5=3,2,0)))</f>
        <v>0</v>
      </c>
    </row>
    <row r="3" spans="1:6" x14ac:dyDescent="0.35">
      <c r="A3">
        <v>8</v>
      </c>
      <c r="B3">
        <f>IF(SDQ!W10=2,1,(IF(SDQ!W10=3,2,0)))</f>
        <v>0</v>
      </c>
    </row>
    <row r="4" spans="1:6" x14ac:dyDescent="0.35">
      <c r="A4">
        <v>13</v>
      </c>
      <c r="B4">
        <f>IF(SDQ!W15=2,1,(IF(SDQ!W15=3,2,0)))</f>
        <v>0</v>
      </c>
    </row>
    <row r="5" spans="1:6" x14ac:dyDescent="0.35">
      <c r="A5">
        <v>16</v>
      </c>
      <c r="B5">
        <f>IF(SDQ!W18=2,1,(IF(SDQ!W18=3,2,0)))</f>
        <v>0</v>
      </c>
    </row>
    <row r="6" spans="1:6" x14ac:dyDescent="0.35">
      <c r="A6">
        <v>24</v>
      </c>
      <c r="B6">
        <f>IF(SDQ!W26=2,1,(IF(SDQ!W26=3,2,0)))</f>
        <v>0</v>
      </c>
    </row>
    <row r="7" spans="1:6" x14ac:dyDescent="0.35">
      <c r="A7" t="s">
        <v>96</v>
      </c>
      <c r="B7">
        <f>SUM(B2:B6)</f>
        <v>0</v>
      </c>
    </row>
    <row r="8" spans="1:6" x14ac:dyDescent="0.35">
      <c r="A8">
        <v>5</v>
      </c>
      <c r="C8">
        <f>IF(SDQ!$W7=2,1,(IF(SDQ!$W7=3,2,0)))</f>
        <v>0</v>
      </c>
    </row>
    <row r="9" spans="1:6" x14ac:dyDescent="0.35">
      <c r="A9">
        <v>7</v>
      </c>
      <c r="C9">
        <f>IF(SDQ!$W9=1,2,(IF(SDQ!$W9=2,1,0)))</f>
        <v>0</v>
      </c>
    </row>
    <row r="10" spans="1:6" x14ac:dyDescent="0.35">
      <c r="A10">
        <v>12</v>
      </c>
      <c r="C10">
        <f>IF(SDQ!$W14=2,1,(IF(SDQ!$W14=3,2,0)))</f>
        <v>0</v>
      </c>
    </row>
    <row r="11" spans="1:6" x14ac:dyDescent="0.35">
      <c r="A11">
        <v>18</v>
      </c>
      <c r="C11">
        <f>IF(SDQ!$W20=2,1,(IF(SDQ!$W20=3,2,0)))</f>
        <v>0</v>
      </c>
    </row>
    <row r="12" spans="1:6" x14ac:dyDescent="0.35">
      <c r="A12">
        <v>22</v>
      </c>
      <c r="C12">
        <f>IF(SDQ!$W24=2,1,(IF(SDQ!$W24=3,2,0)))</f>
        <v>0</v>
      </c>
    </row>
    <row r="13" spans="1:6" x14ac:dyDescent="0.35">
      <c r="A13" t="s">
        <v>96</v>
      </c>
      <c r="C13">
        <f>SUM(C8:C12)</f>
        <v>0</v>
      </c>
    </row>
    <row r="14" spans="1:6" x14ac:dyDescent="0.35">
      <c r="A14">
        <v>2</v>
      </c>
      <c r="D14">
        <f>IF(SDQ!$W4=2,1,(IF(SDQ!$W4=3,2,0)))</f>
        <v>0</v>
      </c>
    </row>
    <row r="15" spans="1:6" x14ac:dyDescent="0.35">
      <c r="A15">
        <v>10</v>
      </c>
      <c r="D15">
        <f>IF(SDQ!$W12=2,1,(IF(SDQ!$W12=3,2,0)))</f>
        <v>0</v>
      </c>
    </row>
    <row r="16" spans="1:6" x14ac:dyDescent="0.35">
      <c r="A16">
        <v>15</v>
      </c>
      <c r="D16">
        <f>IF(SDQ!$W17=2,1,(IF(SDQ!$W17=3,2,0)))</f>
        <v>0</v>
      </c>
    </row>
    <row r="17" spans="1:6" x14ac:dyDescent="0.35">
      <c r="A17">
        <v>21</v>
      </c>
      <c r="D17">
        <f>IF(SDQ!$W23=1,2,(IF(SDQ!$W23=2,1,0)))</f>
        <v>0</v>
      </c>
    </row>
    <row r="18" spans="1:6" x14ac:dyDescent="0.35">
      <c r="A18">
        <v>25</v>
      </c>
      <c r="D18">
        <f>IF(SDQ!$W27=1,2,(IF(SDQ!$W27=2,1,0)))</f>
        <v>0</v>
      </c>
    </row>
    <row r="19" spans="1:6" x14ac:dyDescent="0.35">
      <c r="A19" t="s">
        <v>96</v>
      </c>
      <c r="D19">
        <f>SUM(D14:D18)</f>
        <v>0</v>
      </c>
    </row>
    <row r="20" spans="1:6" x14ac:dyDescent="0.35">
      <c r="A20">
        <v>6</v>
      </c>
      <c r="E20">
        <f>IF(SDQ!$W8=2,1,(IF(SDQ!$W8=3,2,0)))</f>
        <v>0</v>
      </c>
    </row>
    <row r="21" spans="1:6" x14ac:dyDescent="0.35">
      <c r="A21">
        <v>11</v>
      </c>
      <c r="E21">
        <f>IF(SDQ!$W13=1,2,(IF(SDQ!$W13=2,1,0)))</f>
        <v>0</v>
      </c>
    </row>
    <row r="22" spans="1:6" x14ac:dyDescent="0.35">
      <c r="A22">
        <v>14</v>
      </c>
      <c r="E22">
        <f>IF(SDQ!$W16=1,2,(IF(SDQ!$W16=2,1,0)))</f>
        <v>0</v>
      </c>
    </row>
    <row r="23" spans="1:6" x14ac:dyDescent="0.35">
      <c r="A23">
        <v>19</v>
      </c>
      <c r="E23">
        <f>IF(SDQ!$W21=2,1,(IF(SDQ!$W21=3,2,0)))</f>
        <v>0</v>
      </c>
    </row>
    <row r="24" spans="1:6" x14ac:dyDescent="0.35">
      <c r="A24">
        <v>23</v>
      </c>
      <c r="E24">
        <f>IF(SDQ!$W25=2,1,(IF(SDQ!$W25=3,2,0)))</f>
        <v>0</v>
      </c>
    </row>
    <row r="25" spans="1:6" x14ac:dyDescent="0.35">
      <c r="A25" t="s">
        <v>96</v>
      </c>
      <c r="E25">
        <f>SUM(E20:E24)</f>
        <v>0</v>
      </c>
    </row>
    <row r="26" spans="1:6" x14ac:dyDescent="0.35">
      <c r="A26">
        <v>1</v>
      </c>
      <c r="F26">
        <f>IF(SDQ!W3=2,1,(IF(SDQ!W3=3,2,0)))</f>
        <v>0</v>
      </c>
    </row>
    <row r="27" spans="1:6" x14ac:dyDescent="0.35">
      <c r="A27">
        <v>4</v>
      </c>
      <c r="F27">
        <f>IF(SDQ!W6=2,1,(IF(SDQ!W6=3,2,0)))</f>
        <v>0</v>
      </c>
    </row>
    <row r="28" spans="1:6" x14ac:dyDescent="0.35">
      <c r="A28">
        <v>9</v>
      </c>
      <c r="F28">
        <f>IF(SDQ!W11=2,1,(IF(SDQ!W11=3,2,0)))</f>
        <v>0</v>
      </c>
    </row>
    <row r="29" spans="1:6" x14ac:dyDescent="0.35">
      <c r="A29">
        <v>17</v>
      </c>
      <c r="F29">
        <f>IF(SDQ!W19=2,1,(IF(SDQ!W19=3,2,0)))</f>
        <v>0</v>
      </c>
    </row>
    <row r="30" spans="1:6" x14ac:dyDescent="0.35">
      <c r="A30">
        <v>20</v>
      </c>
      <c r="F30">
        <f>IF(SDQ!W22=2,1,(IF(SDQ!W2=3,2,0)))</f>
        <v>0</v>
      </c>
    </row>
    <row r="31" spans="1:6" x14ac:dyDescent="0.35">
      <c r="A31" t="s">
        <v>96</v>
      </c>
      <c r="F31">
        <f>SUM(F26:F30)</f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86a692b9-2c4a-4738-8041-4d0062480306">
      <Terms xmlns="http://schemas.microsoft.com/office/infopath/2007/PartnerControls"/>
    </lcf76f155ced4ddcb4097134ff3c332f>
    <TaxCatchAll xmlns="13438163-e3c7-492a-92b5-794a81d8dce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477A746AA97B345A77C99331220039C" ma:contentTypeVersion="20" ma:contentTypeDescription="Create a new document." ma:contentTypeScope="" ma:versionID="837d12d79caa98990169ae8b3ee3b95a">
  <xsd:schema xmlns:xsd="http://www.w3.org/2001/XMLSchema" xmlns:xs="http://www.w3.org/2001/XMLSchema" xmlns:p="http://schemas.microsoft.com/office/2006/metadata/properties" xmlns:ns1="http://schemas.microsoft.com/sharepoint/v3" xmlns:ns2="86a692b9-2c4a-4738-8041-4d0062480306" xmlns:ns3="13438163-e3c7-492a-92b5-794a81d8dce0" targetNamespace="http://schemas.microsoft.com/office/2006/metadata/properties" ma:root="true" ma:fieldsID="b7c4f6d5d043d10c12a8afdedfe5c1af" ns1:_="" ns2:_="" ns3:_="">
    <xsd:import namespace="http://schemas.microsoft.com/sharepoint/v3"/>
    <xsd:import namespace="86a692b9-2c4a-4738-8041-4d0062480306"/>
    <xsd:import namespace="13438163-e3c7-492a-92b5-794a81d8dce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1:_ip_UnifiedCompliancePolicyProperties" minOccurs="0"/>
                <xsd:element ref="ns1:_ip_UnifiedCompliancePolicyUIAc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a692b9-2c4a-4738-8041-4d00624803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5903788b-e37c-4004-9c1b-5c67a45e82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438163-e3c7-492a-92b5-794a81d8dce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a752339-ccac-4799-9f9a-4f41cdefad9b}" ma:internalName="TaxCatchAll" ma:showField="CatchAllData" ma:web="13438163-e3c7-492a-92b5-794a81d8dc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CD9043A-B446-469E-8BD7-B36C023E2BE7}">
  <ds:schemaRefs>
    <ds:schemaRef ds:uri="http://schemas.openxmlformats.org/package/2006/metadata/core-properties"/>
    <ds:schemaRef ds:uri="http://schemas.microsoft.com/office/2006/metadata/properties"/>
    <ds:schemaRef ds:uri="http://purl.org/dc/dcmitype/"/>
    <ds:schemaRef ds:uri="http://purl.org/dc/elements/1.1/"/>
    <ds:schemaRef ds:uri="http://purl.org/dc/terms/"/>
    <ds:schemaRef ds:uri="http://www.w3.org/XML/1998/namespace"/>
    <ds:schemaRef ds:uri="ab2bc16a-d454-4fe0-adff-a829bfa9304c"/>
    <ds:schemaRef ds:uri="http://schemas.microsoft.com/office/2006/documentManagement/types"/>
    <ds:schemaRef ds:uri="http://schemas.microsoft.com/office/infopath/2007/PartnerControls"/>
    <ds:schemaRef ds:uri="2c00b551-592c-49b4-98a5-8090989a7815"/>
    <ds:schemaRef ds:uri="026d2202-b4d9-4b15-89c1-0ec0512469f4"/>
    <ds:schemaRef ds:uri="011c7039-0301-41f7-9627-72e5ca99c782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35D76255-9735-40BF-BD34-E13C69E40C3E}"/>
</file>

<file path=customXml/itemProps3.xml><?xml version="1.0" encoding="utf-8"?>
<ds:datastoreItem xmlns:ds="http://schemas.openxmlformats.org/officeDocument/2006/customXml" ds:itemID="{9A91004A-7DBC-4211-9736-E87093ADE7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PHQ9</vt:lpstr>
      <vt:lpstr>GAD7</vt:lpstr>
      <vt:lpstr>CORE-10</vt:lpstr>
      <vt:lpstr>YP-CORE</vt:lpstr>
      <vt:lpstr>SDQ</vt:lpstr>
      <vt:lpstr>CORS</vt:lpstr>
      <vt:lpstr>SDQ_Math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Charlie Jackson</dc:creator>
  <cp:keywords/>
  <dc:description/>
  <cp:lastModifiedBy>Charlie Duncan</cp:lastModifiedBy>
  <cp:revision/>
  <dcterms:created xsi:type="dcterms:W3CDTF">2015-06-22T11:33:53Z</dcterms:created>
  <dcterms:modified xsi:type="dcterms:W3CDTF">2023-09-29T12:40:52Z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0x010100A0DBDCE27CD73E428CB0636DE667F80F</vt:lpwstr>
  </property>
  <property fmtid="{D5CDD505-2E9C-101B-9397-08002B2CF9AE}" pid="3" name="MediaServiceImageTags">
    <vt:lpwstr/>
  </property>
</Properties>
</file>